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fabia\Documents\VEDENIE CBv\CBv SMERNICE\2025 vzory smernic SAV\CBv_SMERNICE2026\4.4 majetok\"/>
    </mc:Choice>
  </mc:AlternateContent>
  <xr:revisionPtr revIDLastSave="0" documentId="13_ncr:1_{6750586C-F5E5-42B4-9B60-EEB12CDD3B34}" xr6:coauthVersionLast="47" xr6:coauthVersionMax="47" xr10:uidLastSave="{00000000-0000-0000-0000-000000000000}"/>
  <bookViews>
    <workbookView xWindow="-103" yWindow="-103" windowWidth="22149" windowHeight="11829" firstSheet="1" activeTab="6" xr2:uid="{A054218E-2E17-4232-ACA2-F71927EF3462}"/>
  </bookViews>
  <sheets>
    <sheet name="DHM" sheetId="1" r:id="rId1"/>
    <sheet name="Zásoby" sheetId="2" r:id="rId2"/>
    <sheet name="Pohľadávky" sheetId="3" r:id="rId3"/>
    <sheet name="Ceniny" sheetId="4" r:id="rId4"/>
    <sheet name="Hotovosť" sheetId="5" r:id="rId5"/>
    <sheet name="Záväzky" sheetId="6" r:id="rId6"/>
    <sheet name="Ine záväzky" sheetId="7" r:id="rId7"/>
    <sheet name="Vl_VBO_NBO_OP" sheetId="11" r:id="rId8"/>
    <sheet name="Príklad_Vlastné imanie" sheetId="8" r:id="rId9"/>
    <sheet name="Príklad_VBO 384" sheetId="9" r:id="rId10"/>
    <sheet name="Príklad_NBO 381" sheetId="10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9" i="10" l="1"/>
  <c r="J49" i="10"/>
  <c r="I49" i="10"/>
  <c r="G49" i="10"/>
  <c r="D49" i="10"/>
  <c r="L48" i="10"/>
  <c r="L47" i="10"/>
  <c r="L46" i="10"/>
  <c r="L45" i="10"/>
  <c r="L44" i="10"/>
  <c r="L43" i="10"/>
  <c r="L42" i="10"/>
  <c r="L49" i="10" s="1"/>
  <c r="K39" i="10"/>
  <c r="K50" i="10" s="1"/>
  <c r="J39" i="10"/>
  <c r="I39" i="10"/>
  <c r="F39" i="10"/>
  <c r="D39" i="10"/>
  <c r="L38" i="10"/>
  <c r="L37" i="10"/>
  <c r="L36" i="10"/>
  <c r="L39" i="10" s="1"/>
  <c r="J34" i="10"/>
  <c r="I34" i="10"/>
  <c r="G34" i="10"/>
  <c r="G39" i="10" s="1"/>
  <c r="F34" i="10"/>
  <c r="F50" i="10" s="1"/>
  <c r="E34" i="10"/>
  <c r="D34" i="10"/>
  <c r="L33" i="10"/>
  <c r="L32" i="10"/>
  <c r="L31" i="10"/>
  <c r="L30" i="10"/>
  <c r="L29" i="10"/>
  <c r="L28" i="10"/>
  <c r="L27" i="10"/>
  <c r="L26" i="10"/>
  <c r="L34" i="10" s="1"/>
  <c r="J24" i="10"/>
  <c r="J50" i="10" s="1"/>
  <c r="I24" i="10"/>
  <c r="I50" i="10" s="1"/>
  <c r="G24" i="10"/>
  <c r="F24" i="10"/>
  <c r="E24" i="10"/>
  <c r="E50" i="10" s="1"/>
  <c r="D24" i="10"/>
  <c r="D50" i="10" s="1"/>
  <c r="L23" i="10"/>
  <c r="L22" i="10"/>
  <c r="L21" i="10"/>
  <c r="L20" i="10"/>
  <c r="L19" i="10"/>
  <c r="L18" i="10"/>
  <c r="L17" i="10"/>
  <c r="L24" i="10" s="1"/>
  <c r="J29" i="8"/>
  <c r="F29" i="8"/>
  <c r="K28" i="8"/>
  <c r="J28" i="8"/>
  <c r="I28" i="8"/>
  <c r="G28" i="8"/>
  <c r="F28" i="8"/>
  <c r="E28" i="8"/>
  <c r="D28" i="8"/>
  <c r="L27" i="8"/>
  <c r="L26" i="8"/>
  <c r="L28" i="8" s="1"/>
  <c r="J24" i="8"/>
  <c r="I24" i="8"/>
  <c r="G24" i="8"/>
  <c r="E24" i="8"/>
  <c r="D24" i="8"/>
  <c r="L22" i="8"/>
  <c r="L24" i="8" s="1"/>
  <c r="J19" i="8"/>
  <c r="I19" i="8"/>
  <c r="K29" i="8" s="1"/>
  <c r="G19" i="8"/>
  <c r="G29" i="8" s="1"/>
  <c r="E19" i="8"/>
  <c r="E29" i="8" s="1"/>
  <c r="D19" i="8"/>
  <c r="D29" i="8" s="1"/>
  <c r="L18" i="8"/>
  <c r="L19" i="8" s="1"/>
  <c r="L29" i="8" s="1"/>
  <c r="L50" i="10" l="1"/>
  <c r="G50" i="10"/>
  <c r="I29" i="8"/>
</calcChain>
</file>

<file path=xl/sharedStrings.xml><?xml version="1.0" encoding="utf-8"?>
<sst xmlns="http://schemas.openxmlformats.org/spreadsheetml/2006/main" count="602" uniqueCount="254">
  <si>
    <t>Inventúrou zistený skutočný stav majetku - hnuteľný majetok:</t>
  </si>
  <si>
    <t>P.č.</t>
  </si>
  <si>
    <t>Inv. číslo majetku</t>
  </si>
  <si>
    <t>Názov majetku</t>
  </si>
  <si>
    <t>Miesto uloženia</t>
  </si>
  <si>
    <t>Číslo účtu HK</t>
  </si>
  <si>
    <t>Aktuálny stav majetku (popis, poškodenie,...)</t>
  </si>
  <si>
    <t>Upotrebiteľnosť (áno/nie)</t>
  </si>
  <si>
    <t>Prebytočnosť (Dočasná, Trvalá)</t>
  </si>
  <si>
    <t>Odpisová skupina</t>
  </si>
  <si>
    <t>Oprávky</t>
  </si>
  <si>
    <t>Inventúrny rozdiel (v m.j.)</t>
  </si>
  <si>
    <t xml:space="preserve">Inventúrny rozdiel  (v EUR) </t>
  </si>
  <si>
    <t>Poznámky</t>
  </si>
  <si>
    <t xml:space="preserve">1. </t>
  </si>
  <si>
    <t>2.</t>
  </si>
  <si>
    <t>3.</t>
  </si>
  <si>
    <t>Spolu</t>
  </si>
  <si>
    <t>Inventúrou zistený skutočný stav majetku - zásoby:</t>
  </si>
  <si>
    <t>Merné jednotky (ks/kg/...)</t>
  </si>
  <si>
    <t>Jednot. cena</t>
  </si>
  <si>
    <t>Skutočný stav 
(v MJ)</t>
  </si>
  <si>
    <t>Evidenčný stav 
(v MJ)</t>
  </si>
  <si>
    <t>Skutočný stav (v MJ)</t>
  </si>
  <si>
    <t>Obstarávacia cena 
(v EUR)</t>
  </si>
  <si>
    <t>Inventúrny rozdiel 
(v MJ)</t>
  </si>
  <si>
    <t xml:space="preserve">Inventúrny rozdiel  
(v EUR) </t>
  </si>
  <si>
    <t>Inventúrou zistený skutočný stav pohľadávok - odberatelia:</t>
  </si>
  <si>
    <t>Interné číslo-č.faktúry</t>
  </si>
  <si>
    <t>Odberateľ</t>
  </si>
  <si>
    <t xml:space="preserve">IČO </t>
  </si>
  <si>
    <t>Dátum vyhotovenia</t>
  </si>
  <si>
    <t>Dátum splatnosti</t>
  </si>
  <si>
    <t>Po lehote splatnosti (počet dní)</t>
  </si>
  <si>
    <t xml:space="preserve">Mena </t>
  </si>
  <si>
    <t>Suma v cudzej mene</t>
  </si>
  <si>
    <t>EUR</t>
  </si>
  <si>
    <t xml:space="preserve">Uhradené </t>
  </si>
  <si>
    <t>Zostatok k úhrade</t>
  </si>
  <si>
    <t>Zostatok hlavná kniha (spolu)</t>
  </si>
  <si>
    <t>Inventúrou zistený skutočný stav majetku - ceniny:</t>
  </si>
  <si>
    <t>Druh ceniny</t>
  </si>
  <si>
    <t>Jednotková cena</t>
  </si>
  <si>
    <t>Hodnota ceniny spolu</t>
  </si>
  <si>
    <t>Účet HK</t>
  </si>
  <si>
    <t>Názov ceniny</t>
  </si>
  <si>
    <t>Inventúrny rozdiel (v MJ)</t>
  </si>
  <si>
    <t>Inventúrou zistený skutočný stav majetku - hotovosť:</t>
  </si>
  <si>
    <t>Pokladňa:</t>
  </si>
  <si>
    <t>Účet::</t>
  </si>
  <si>
    <t>MINCOVKA</t>
  </si>
  <si>
    <t>Menoviká hodnota bankoviek a mincí (mena)</t>
  </si>
  <si>
    <t>Počet kusov (fyzicky)</t>
  </si>
  <si>
    <t>Hodnota spolu (mena)</t>
  </si>
  <si>
    <t>Zistený stav hotovosti (mena)</t>
  </si>
  <si>
    <t>Kurz ECB k 31.12.</t>
  </si>
  <si>
    <t>Prepočet na EUR</t>
  </si>
  <si>
    <t>Stav hotovosti v HK k 31.12.</t>
  </si>
  <si>
    <t xml:space="preserve">Inventúrny rozdiel: </t>
  </si>
  <si>
    <r>
      <t>Rozdiel (Zostatok hlavná kniha - Zostatok k úhrade spolu (k 31.12.</t>
    </r>
    <r>
      <rPr>
        <sz val="9"/>
        <color rgb="FFFF0000"/>
        <rFont val="Calibri"/>
        <family val="2"/>
        <charset val="238"/>
      </rPr>
      <t>XX</t>
    </r>
    <r>
      <rPr>
        <sz val="9"/>
        <color rgb="FF000000"/>
        <rFont val="Calibri"/>
        <family val="2"/>
        <charset val="238"/>
      </rPr>
      <t>))</t>
    </r>
  </si>
  <si>
    <r>
      <t xml:space="preserve">Inventúrny rozdiel </t>
    </r>
    <r>
      <rPr>
        <b/>
        <sz val="8"/>
        <color theme="1"/>
        <rFont val="Calibri"/>
        <family val="2"/>
        <charset val="238"/>
      </rPr>
      <t> </t>
    </r>
    <r>
      <rPr>
        <b/>
        <sz val="9"/>
        <color rgb="FF000000"/>
        <rFont val="Calibri"/>
        <family val="2"/>
        <charset val="238"/>
      </rPr>
      <t>(v EUR)</t>
    </r>
  </si>
  <si>
    <t>Interné číslo záväzku</t>
  </si>
  <si>
    <t>Externé číslo záväzku (VS)</t>
  </si>
  <si>
    <t>Dodávateľ</t>
  </si>
  <si>
    <t>Dátum prijatia</t>
  </si>
  <si>
    <r>
      <t>Inventúrou zistený skutočný stav záväzkov - dodávatelia</t>
    </r>
    <r>
      <rPr>
        <sz val="11"/>
        <color theme="1"/>
        <rFont val="Calibri"/>
        <family val="2"/>
        <charset val="238"/>
      </rPr>
      <t> </t>
    </r>
    <r>
      <rPr>
        <b/>
        <sz val="11"/>
        <color rgb="FF000000"/>
        <rFont val="Calibri"/>
        <family val="2"/>
        <charset val="238"/>
      </rPr>
      <t>:</t>
    </r>
  </si>
  <si>
    <t>Inventúrou zistený skutočný stav záväzkov - iné záväzky:</t>
  </si>
  <si>
    <t>Veriteľ</t>
  </si>
  <si>
    <t>Zostatok v HK</t>
  </si>
  <si>
    <t>Rozdiel</t>
  </si>
  <si>
    <t>1.</t>
  </si>
  <si>
    <r>
      <t>1. Deň začatia inventúry</t>
    </r>
    <r>
      <rPr>
        <sz val="9"/>
        <rFont val="Calibri"/>
        <family val="2"/>
        <charset val="238"/>
      </rPr>
      <t>: 31.12.2022</t>
    </r>
  </si>
  <si>
    <r>
      <t xml:space="preserve">2. Deň, ku ktorému bola inventúra vykonaná: </t>
    </r>
    <r>
      <rPr>
        <sz val="9"/>
        <rFont val="Calibri"/>
        <family val="2"/>
        <charset val="238"/>
      </rPr>
      <t>31.12.2022</t>
    </r>
  </si>
  <si>
    <r>
      <t>5. Druh iventarizácie</t>
    </r>
    <r>
      <rPr>
        <sz val="9"/>
        <rFont val="Calibri"/>
        <family val="2"/>
        <charset val="238"/>
      </rPr>
      <t>: dokladová</t>
    </r>
  </si>
  <si>
    <t>P.</t>
  </si>
  <si>
    <t>Zoznam skutočného časového rozlíšenia - Výnosov budúcich období</t>
  </si>
  <si>
    <t>Účtovný stav k .31.12.2022</t>
  </si>
  <si>
    <t>Skutočný stav zistený dokladovou inventúrou</t>
  </si>
  <si>
    <t>Zistené rozdiely (+, -)</t>
  </si>
  <si>
    <t>č.</t>
  </si>
  <si>
    <t>Počiatočný stav</t>
  </si>
  <si>
    <t>Doklad overujúci zvýš., zníž.</t>
  </si>
  <si>
    <t>zvýšenie</t>
  </si>
  <si>
    <t>zníženie</t>
  </si>
  <si>
    <t>Konečný zostatok</t>
  </si>
  <si>
    <t>Účet</t>
  </si>
  <si>
    <t>Názov inv. položky</t>
  </si>
  <si>
    <t>Má dať</t>
  </si>
  <si>
    <t>Dal</t>
  </si>
  <si>
    <t>411 Základné imanie</t>
  </si>
  <si>
    <t>411-100 Základné imanie</t>
  </si>
  <si>
    <r>
      <t xml:space="preserve">rok 2021 KS </t>
    </r>
    <r>
      <rPr>
        <b/>
        <sz val="9"/>
        <rFont val="Calibri"/>
        <family val="2"/>
        <charset val="238"/>
      </rPr>
      <t>353 101</t>
    </r>
    <r>
      <rPr>
        <sz val="9"/>
        <rFont val="Calibri"/>
        <family val="2"/>
        <charset val="238"/>
      </rPr>
      <t xml:space="preserve">  ZC Pozemky</t>
    </r>
  </si>
  <si>
    <t>Zostatková cena pozemkov = ZI</t>
  </si>
  <si>
    <r>
      <t xml:space="preserve"> = PS</t>
    </r>
    <r>
      <rPr>
        <b/>
        <sz val="9"/>
        <rFont val="Calibri"/>
        <family val="2"/>
        <charset val="238"/>
      </rPr>
      <t xml:space="preserve"> </t>
    </r>
    <r>
      <rPr>
        <sz val="9"/>
        <rFont val="Calibri"/>
        <family val="2"/>
        <charset val="238"/>
      </rPr>
      <t>rok 2022</t>
    </r>
    <r>
      <rPr>
        <b/>
        <sz val="9"/>
        <rFont val="Calibri"/>
        <family val="2"/>
        <charset val="238"/>
      </rPr>
      <t xml:space="preserve"> 411-100</t>
    </r>
  </si>
  <si>
    <t>x</t>
  </si>
  <si>
    <t>SPOLU v EUR k 31.12.2022 za účet 411***</t>
  </si>
  <si>
    <t>428 Nevysporiadaný väýsledok hodpodétrenia MÚO</t>
  </si>
  <si>
    <t xml:space="preserve">428-100  Nevysporiadaný VH - PS a presun zo 431 </t>
  </si>
  <si>
    <t>PS k 01,01,2022</t>
  </si>
  <si>
    <t>HK - PS k 01.01.2023</t>
  </si>
  <si>
    <t>KS K 31.12.2022</t>
  </si>
  <si>
    <t>SPOLU v EUR k 31.12.2022 za účet 428***</t>
  </si>
  <si>
    <t>431 Väýsledok hodpodétrenia v svaľovaní</t>
  </si>
  <si>
    <t>431-100 VH v schvaľovaní - PS a presun na 428</t>
  </si>
  <si>
    <t>Strata 2021</t>
  </si>
  <si>
    <t>ID 100/220042</t>
  </si>
  <si>
    <t xml:space="preserve">HV 2022 = 786,63 </t>
  </si>
  <si>
    <t xml:space="preserve">Zisk 2022 </t>
  </si>
  <si>
    <t>Rozdiel medzi náklaadmi a výnosmi 2022</t>
  </si>
  <si>
    <t>SPOLU v EUR k 31.12.2022 za účet 431***</t>
  </si>
  <si>
    <t>SPOLU v EUR k 31.12.2022 za účet 4** Vlasrné imanie</t>
  </si>
  <si>
    <t>Osoby zodpovedné za zistenie skutočného stavu</t>
  </si>
  <si>
    <t>podpisový záznam:</t>
  </si>
  <si>
    <t>meno a priezvisko:</t>
  </si>
  <si>
    <t>.................................</t>
  </si>
  <si>
    <t>INVENTÚRNY SÚPIS VLASTNÉHO IMANIA</t>
  </si>
  <si>
    <t xml:space="preserve"> ku dňu účtovnej závierky k</t>
  </si>
  <si>
    <t xml:space="preserve">k 31.12.2022  (v EUR) </t>
  </si>
  <si>
    <t>Ústav XY  v.v. i.</t>
  </si>
  <si>
    <t xml:space="preserve">INVENTÚRNY SÚPIS  VÝNOSOV BUDÚCICH OBDOBÍ </t>
  </si>
  <si>
    <t>Sídlo : xxxxxxxxxxxxxxxxxxxx</t>
  </si>
  <si>
    <t xml:space="preserve"> ku dňu účtovnej závierky </t>
  </si>
  <si>
    <t>xxxxxxxxxxxxxxxxxxxxxxxxxx</t>
  </si>
  <si>
    <r>
      <t xml:space="preserve">3. Deň skončenia inventúry: </t>
    </r>
    <r>
      <rPr>
        <sz val="9"/>
        <rFont val="Aptos Narrow"/>
        <family val="2"/>
        <charset val="238"/>
        <scheme val="minor"/>
      </rPr>
      <t>14 01</t>
    </r>
    <r>
      <rPr>
        <sz val="9"/>
        <rFont val="Calibri"/>
        <family val="2"/>
        <charset val="238"/>
      </rPr>
      <t>.2023</t>
    </r>
  </si>
  <si>
    <r>
      <t xml:space="preserve">4. Miesto uloženia majetku: </t>
    </r>
    <r>
      <rPr>
        <sz val="9"/>
        <rFont val="Aptos Narrow"/>
        <family val="2"/>
        <charset val="238"/>
        <scheme val="minor"/>
      </rPr>
      <t>xxxxxxxxxxxxxx</t>
    </r>
    <r>
      <rPr>
        <b/>
        <sz val="9"/>
        <rFont val="Aptos Narrow"/>
        <family val="2"/>
        <charset val="238"/>
        <scheme val="minor"/>
      </rPr>
      <t xml:space="preserve"> </t>
    </r>
    <r>
      <rPr>
        <sz val="9"/>
        <rFont val="Calibri"/>
        <family val="2"/>
        <charset val="238"/>
      </rPr>
      <t xml:space="preserve"> Bratislava</t>
    </r>
  </si>
  <si>
    <t>384 - Výnosy budúcich období</t>
  </si>
  <si>
    <t>384 106 352  Výnosy BO-K - transfery ŠR</t>
  </si>
  <si>
    <t>nepoužité FP IFP - prenos do r. 2023</t>
  </si>
  <si>
    <t>ID 100 / 220193  + Zml. IFP</t>
  </si>
  <si>
    <t>nespotrebovné do výnosov k NBO  - prenos do r. 2023</t>
  </si>
  <si>
    <t>SPOLU v EUR k 31.12.2022 za účet 384 106 352</t>
  </si>
  <si>
    <t xml:space="preserve">384 106 352 1 Výnosy BO-K - transfery od subj. VS </t>
  </si>
  <si>
    <t>HS</t>
  </si>
  <si>
    <t>9021001 - Hlavný riešiteľ</t>
  </si>
  <si>
    <t>APVV 19--001 - V.B.O. rok 2023</t>
  </si>
  <si>
    <t>ID 100 / 220189 + Zml. APVV</t>
  </si>
  <si>
    <t>9021002 - Hlavný riešiteľ</t>
  </si>
  <si>
    <t>APVV  20-002 - V.B.O. 2023</t>
  </si>
  <si>
    <t>9021003 - Spoluriešiteľ</t>
  </si>
  <si>
    <t>APVV  20-003- V.B.O. 2023</t>
  </si>
  <si>
    <t>ID 100 / 220189  + Zml. APVV</t>
  </si>
  <si>
    <t>APVV  20-003 - V.B.O. 2023 - nespotreb. do výnosov k NBO</t>
  </si>
  <si>
    <t>ID 100 / 220194 + Zml. APVV</t>
  </si>
  <si>
    <t>9021004 - Hlavný riešiteľ</t>
  </si>
  <si>
    <t>APVV 21-004 - V.B.O. 2023 - dotácia 2023</t>
  </si>
  <si>
    <t xml:space="preserve">APVV 21-004 - V.B.O. 2023 - nepoužité FP z dotácie 2022 </t>
  </si>
  <si>
    <t>SPOLU v EUR k 31.12.2022 za účet 384 106 352 1</t>
  </si>
  <si>
    <t>384 106 372 Výnosy BO-K - transf. od subj. mimo VS</t>
  </si>
  <si>
    <t>viď obraty 2022</t>
  </si>
  <si>
    <t>SPOLU v EUR k 31.12.2022 za účet 384 106 372</t>
  </si>
  <si>
    <t>384 906 353  Výnosy BO-D - KV transfery ŠR</t>
  </si>
  <si>
    <t>Zostatková Cena Majetku obstaraného z FP ŠR</t>
  </si>
  <si>
    <t>IMA 1-12/2022</t>
  </si>
  <si>
    <t>SPOLU v EUR k 31.12.2022 za účet 384 906 353</t>
  </si>
  <si>
    <t>384 906 352 1  Výnosy BO D - transferov od subj. VS</t>
  </si>
  <si>
    <t>APVV 19-001 - V.B.O. 2024</t>
  </si>
  <si>
    <t>ID 100 / 22046 a 189 + Zml. APVV</t>
  </si>
  <si>
    <t>APVV  20-002 - V.B.O. 2024</t>
  </si>
  <si>
    <t>ID 100 / 22046 a 189  + Zml. APVV</t>
  </si>
  <si>
    <t>APVV  20-002 - V.B.O. 2025</t>
  </si>
  <si>
    <t>APVV  20-003- V.B.O. 2024</t>
  </si>
  <si>
    <t>APVV 21-004 - V.B.O. 2024</t>
  </si>
  <si>
    <t>ID 100 / 220113 a 189  + Zml. APVV</t>
  </si>
  <si>
    <t>APVV 21-004 - V.B.O. 2025</t>
  </si>
  <si>
    <t>APVV 21-004 - V.B.O. 2026</t>
  </si>
  <si>
    <t>SPOLU v EUR k 31.12.2022 za účet 384 906 352 1</t>
  </si>
  <si>
    <t>384 906 372  Výnosy BO D - transf. subj. mimo VS</t>
  </si>
  <si>
    <t>viď. obraty na účte</t>
  </si>
  <si>
    <t>SPOLU v EUR k 31.12.2022 za účet 384 906 372</t>
  </si>
  <si>
    <t>SPOLU v EUR k 31.12.2022 za účet 384***</t>
  </si>
  <si>
    <t xml:space="preserve">INVENTÚRNY SÚPIS  NÁKLADOV BUDÚCICH OBDOBÍ </t>
  </si>
  <si>
    <t xml:space="preserve">skutočný stav ku dňu účtovnej závierky </t>
  </si>
  <si>
    <t>381- Náklady budúcich období</t>
  </si>
  <si>
    <t>381 104  N.B.O. ostatné</t>
  </si>
  <si>
    <t>90000000</t>
  </si>
  <si>
    <t>PS k 01.01.2022</t>
  </si>
  <si>
    <t>ESET - licencia fa z roku 2020</t>
  </si>
  <si>
    <t>DF 902000039</t>
  </si>
  <si>
    <t>Havarijné poistenie BA024IM 31.12.22-08.02.23</t>
  </si>
  <si>
    <t>DF 902200139</t>
  </si>
  <si>
    <t>90030186</t>
  </si>
  <si>
    <t>ČR rozpoč. 1.1.2023-19.1.2023</t>
  </si>
  <si>
    <t>DF 902200202</t>
  </si>
  <si>
    <t>90210025</t>
  </si>
  <si>
    <t>ČR rozpoč. 1.1.2023-27.11.2023</t>
  </si>
  <si>
    <t>DF 902200221</t>
  </si>
  <si>
    <t>90030185</t>
  </si>
  <si>
    <t>ČR rozpoč. 1.1.2023-25.10.2023</t>
  </si>
  <si>
    <t>DF 902200233</t>
  </si>
  <si>
    <t>ČR rozpoč. 1.1.2023-23.1.2023</t>
  </si>
  <si>
    <t>DF 902200306</t>
  </si>
  <si>
    <t>SPOLU v EUR k 31.12.2022 za účet 381 104</t>
  </si>
  <si>
    <t>381 105  N.B.O. predplatné</t>
  </si>
  <si>
    <t xml:space="preserve">prepl. novín, časop. 22 </t>
  </si>
  <si>
    <t>90030070</t>
  </si>
  <si>
    <t>Predplatné Denník N 1.1.2023 - 16.4.2023</t>
  </si>
  <si>
    <t>DF 902200050</t>
  </si>
  <si>
    <t>Ročné Digital predplatné 1.1.2023 - 13.9.2023</t>
  </si>
  <si>
    <t>DF 902200162</t>
  </si>
  <si>
    <t>Ročné predplatné 1.1.2023 - 21.8.2023</t>
  </si>
  <si>
    <t>DF 902200172</t>
  </si>
  <si>
    <t>Predplatné prémium 1.1.2023 - 20.8.2023</t>
  </si>
  <si>
    <t>DF 902200173</t>
  </si>
  <si>
    <t>90030184</t>
  </si>
  <si>
    <t>ČR rozpoč. 1.1.2023-26.10.2023</t>
  </si>
  <si>
    <t>DF 902200196</t>
  </si>
  <si>
    <t>90150000</t>
  </si>
  <si>
    <t>ČR rozpoč. 1.1.2023-1.11.2023</t>
  </si>
  <si>
    <t>DF 902200320</t>
  </si>
  <si>
    <t>ČR rozpoč. 1.1.2023-27.9.2023</t>
  </si>
  <si>
    <t>DF 902200323</t>
  </si>
  <si>
    <t>SPOLU v EUR k 31.12.2022 za účet 384 105</t>
  </si>
  <si>
    <t>381 106  N.B.O. predplatné poistné</t>
  </si>
  <si>
    <t>PZP ID 100/220045</t>
  </si>
  <si>
    <t>90030183</t>
  </si>
  <si>
    <t>Poviiné Zmluvné poistenie</t>
  </si>
  <si>
    <t>ID 100/220065</t>
  </si>
  <si>
    <t>Poistenie zodp. za škodu BA024IM - NBO</t>
  </si>
  <si>
    <t>DF 902200194</t>
  </si>
  <si>
    <t>SPOLU v EUR k 31.12.2022 za účet 384 106</t>
  </si>
  <si>
    <t xml:space="preserve">381 205  NBO - zahraničie - predplatné </t>
  </si>
  <si>
    <t>ČR rozpoč. 1.1.2023-8.11.2023</t>
  </si>
  <si>
    <t>DF 902200226</t>
  </si>
  <si>
    <t>ČR rozpoč. 1.1.2023-29.10.2023</t>
  </si>
  <si>
    <t>DF 902200246</t>
  </si>
  <si>
    <t>DF 902200247</t>
  </si>
  <si>
    <t>ČR rozpoč. 1.1.2023-18.11.2023</t>
  </si>
  <si>
    <t>DF 902200248</t>
  </si>
  <si>
    <t>ČR rozpoč. 1.1.2023-19.11.2023</t>
  </si>
  <si>
    <t>DF 902200249</t>
  </si>
  <si>
    <t>DF 902200250</t>
  </si>
  <si>
    <t>90140001</t>
  </si>
  <si>
    <t>ČR rozpoč. 1.1.2023-4.12.2023</t>
  </si>
  <si>
    <t>DF 902200291</t>
  </si>
  <si>
    <t>SPOLU v EUR k 31.12.2022 za účet 384 205</t>
  </si>
  <si>
    <t>SPOLU v EUR k 31.12.2022 za účet 384</t>
  </si>
  <si>
    <t>Opravná položka</t>
  </si>
  <si>
    <t xml:space="preserve">          INVENTÚRNY SÚPIS </t>
  </si>
  <si>
    <t xml:space="preserve">Obchodné meno - názov                                         </t>
  </si>
  <si>
    <t>skutočného stavu vlastného imania, časového rozlíšenia nákladov a výnosov,</t>
  </si>
  <si>
    <r>
      <t xml:space="preserve">účtovnej jednotky: </t>
    </r>
    <r>
      <rPr>
        <sz val="9"/>
        <rFont val="Times New Roman"/>
        <family val="1"/>
        <charset val="238"/>
      </rPr>
      <t>................................</t>
    </r>
  </si>
  <si>
    <r>
      <t xml:space="preserve">       rezerv a opravných položiek ku dňu účtovnej závierky </t>
    </r>
    <r>
      <rPr>
        <sz val="11"/>
        <rFont val="Times New Roman"/>
        <family val="1"/>
        <charset val="238"/>
      </rPr>
      <t>.............................</t>
    </r>
  </si>
  <si>
    <r>
      <t xml:space="preserve">Sídlo: </t>
    </r>
    <r>
      <rPr>
        <sz val="9"/>
        <rFont val="Times New Roman"/>
        <family val="1"/>
        <charset val="238"/>
      </rPr>
      <t>......................................................</t>
    </r>
  </si>
  <si>
    <t xml:space="preserve">    (v EUR) </t>
  </si>
  <si>
    <r>
      <t>1. Deň začatia inventúry</t>
    </r>
    <r>
      <rPr>
        <sz val="9"/>
        <rFont val="Times New Roman"/>
        <family val="1"/>
        <charset val="238"/>
      </rPr>
      <t>: ..............................</t>
    </r>
  </si>
  <si>
    <r>
      <t xml:space="preserve">2. Deň, ku ktorému bola inventúra vykonaná: </t>
    </r>
    <r>
      <rPr>
        <sz val="9"/>
        <rFont val="Times New Roman"/>
        <family val="1"/>
        <charset val="238"/>
      </rPr>
      <t>..................................................</t>
    </r>
  </si>
  <si>
    <r>
      <t xml:space="preserve">3. Deň skončenia inventúry: </t>
    </r>
    <r>
      <rPr>
        <sz val="9"/>
        <rFont val="Times New Roman"/>
        <family val="1"/>
        <charset val="238"/>
      </rPr>
      <t>.........................</t>
    </r>
  </si>
  <si>
    <r>
      <t xml:space="preserve">4. Miesto uloženia majetku: </t>
    </r>
    <r>
      <rPr>
        <sz val="9"/>
        <rFont val="Times New Roman"/>
        <family val="1"/>
        <charset val="238"/>
      </rPr>
      <t>..........................</t>
    </r>
  </si>
  <si>
    <t>Zoznam skutočného stavu vlastného imania, časového rozlíšenia, rezerv a opravných položiek</t>
  </si>
  <si>
    <t>Účtovný stav k ...................</t>
  </si>
  <si>
    <t>..................................................</t>
  </si>
  <si>
    <t>Príloha č. 7 k Smernici č. 4.4</t>
  </si>
  <si>
    <t>Centrum biovied SAV, v. v. i., Dúbravská cesta 9, 841 04 Bratislava, IČO: 00490890</t>
  </si>
  <si>
    <t>Centrum biovied SAV, v. v. 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</si>
</sst>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_-* #,##0.00\ &quot;Sk&quot;_-;\-* #,##0.00\ &quot;Sk&quot;_-;_-* &quot;-&quot;??\ &quot;Sk&quot;_-;_-@_-"/>
    <numFmt numFmtId="165" formatCode="_-* #,##0.00\ [$€-1]_-;\-* #,##0.00\ [$€-1]_-;_-* &quot;-&quot;??\ [$€-1]_-;_-@_-"/>
    <numFmt numFmtId="166" formatCode="_-* #,##0\ [$€-1]_-;\-* #,##0\ [$€-1]_-;_-* &quot;-&quot;\ [$€-1]_-;_-@_-"/>
    <numFmt numFmtId="167" formatCode="#,##0.00\ [$€-1]"/>
    <numFmt numFmtId="168" formatCode="#,##0.00\ [$€-1];\-#,##0.00\ [$€-1]"/>
    <numFmt numFmtId="169" formatCode="#,##0.00\ &quot;€&quot;"/>
  </numFmts>
  <fonts count="53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8"/>
      <color theme="1"/>
      <name val="Aptos Narrow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b/>
      <sz val="9"/>
      <color rgb="FF000000"/>
      <name val="Calibri"/>
      <family val="2"/>
      <charset val="238"/>
    </font>
    <font>
      <b/>
      <sz val="9"/>
      <name val="Calibri"/>
      <family val="2"/>
      <charset val="238"/>
    </font>
    <font>
      <sz val="9"/>
      <color rgb="FF000000"/>
      <name val="Calibri"/>
      <family val="2"/>
      <charset val="238"/>
    </font>
    <font>
      <sz val="9"/>
      <color rgb="FFFF0000"/>
      <name val="Calibri"/>
      <family val="2"/>
      <charset val="238"/>
    </font>
    <font>
      <b/>
      <sz val="8"/>
      <color theme="1"/>
      <name val="Calibri"/>
      <family val="2"/>
      <charset val="238"/>
    </font>
    <font>
      <b/>
      <u/>
      <sz val="10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theme="1"/>
      <name val="Aptos Narrow"/>
      <family val="2"/>
      <charset val="238"/>
      <scheme val="minor"/>
    </font>
    <font>
      <b/>
      <sz val="9"/>
      <name val="Aptos Narrow"/>
      <family val="2"/>
      <charset val="238"/>
      <scheme val="minor"/>
    </font>
    <font>
      <sz val="9"/>
      <name val="Calibri"/>
      <family val="2"/>
      <charset val="238"/>
    </font>
    <font>
      <sz val="9"/>
      <name val="Aptos Narrow"/>
      <family val="2"/>
      <charset val="238"/>
      <scheme val="minor"/>
    </font>
    <font>
      <sz val="12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sz val="9"/>
      <color indexed="62"/>
      <name val="Aptos Narrow"/>
      <family val="2"/>
      <charset val="238"/>
      <scheme val="minor"/>
    </font>
    <font>
      <b/>
      <sz val="9"/>
      <color indexed="62"/>
      <name val="Aptos Narrow"/>
      <family val="2"/>
      <charset val="238"/>
      <scheme val="minor"/>
    </font>
    <font>
      <sz val="9"/>
      <color indexed="12"/>
      <name val="Aptos Narrow"/>
      <family val="2"/>
      <charset val="238"/>
      <scheme val="minor"/>
    </font>
    <font>
      <b/>
      <sz val="9"/>
      <color indexed="12"/>
      <name val="Aptos Narrow"/>
      <family val="2"/>
      <charset val="238"/>
      <scheme val="minor"/>
    </font>
    <font>
      <sz val="9"/>
      <color indexed="18"/>
      <name val="Aptos Narrow"/>
      <family val="2"/>
      <charset val="238"/>
      <scheme val="minor"/>
    </font>
    <font>
      <sz val="9"/>
      <color theme="1"/>
      <name val="Aptos Narrow"/>
      <family val="2"/>
      <charset val="238"/>
      <scheme val="minor"/>
    </font>
    <font>
      <sz val="9"/>
      <color theme="5" tint="-0.249977111117893"/>
      <name val="Aptos Narrow"/>
      <family val="2"/>
      <charset val="238"/>
      <scheme val="minor"/>
    </font>
    <font>
      <b/>
      <sz val="9"/>
      <color theme="5" tint="-0.249977111117893"/>
      <name val="Aptos Narrow"/>
      <family val="2"/>
      <charset val="238"/>
      <scheme val="minor"/>
    </font>
    <font>
      <b/>
      <sz val="10"/>
      <color theme="5" tint="-0.249977111117893"/>
      <name val="Aptos Narrow"/>
      <family val="2"/>
      <charset val="238"/>
      <scheme val="minor"/>
    </font>
    <font>
      <sz val="9"/>
      <name val="Times New Roman"/>
      <family val="1"/>
      <charset val="238"/>
    </font>
    <font>
      <sz val="9"/>
      <name val="Times New Roman CE"/>
      <charset val="238"/>
    </font>
    <font>
      <b/>
      <sz val="12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0"/>
      <name val="Times New Roman CE"/>
      <charset val="238"/>
    </font>
    <font>
      <sz val="12"/>
      <name val="Times New Roman CE"/>
      <charset val="238"/>
    </font>
    <font>
      <sz val="8"/>
      <name val="Arial"/>
      <family val="2"/>
    </font>
    <font>
      <b/>
      <sz val="11"/>
      <name val="Aptos Narrow"/>
      <family val="2"/>
      <charset val="238"/>
      <scheme val="minor"/>
    </font>
    <font>
      <sz val="9"/>
      <color indexed="8"/>
      <name val="Aptos Narrow"/>
      <family val="2"/>
      <charset val="238"/>
      <scheme val="minor"/>
    </font>
    <font>
      <sz val="9"/>
      <color theme="2" tint="-0.249977111117893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9"/>
      <color theme="7"/>
      <name val="Aptos Narrow"/>
      <family val="2"/>
      <charset val="238"/>
      <scheme val="minor"/>
    </font>
    <font>
      <sz val="9"/>
      <color theme="5"/>
      <name val="Aptos Narrow"/>
      <family val="2"/>
      <charset val="238"/>
      <scheme val="minor"/>
    </font>
    <font>
      <sz val="9"/>
      <color theme="9"/>
      <name val="Aptos Narrow"/>
      <family val="2"/>
      <charset val="238"/>
      <scheme val="minor"/>
    </font>
    <font>
      <sz val="9"/>
      <color theme="4"/>
      <name val="Aptos Narrow"/>
      <family val="2"/>
      <charset val="238"/>
      <scheme val="minor"/>
    </font>
    <font>
      <sz val="9"/>
      <color theme="2" tint="-9.9978637043366805E-2"/>
      <name val="Aptos Narrow"/>
      <family val="2"/>
      <charset val="238"/>
      <scheme val="minor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name val="Times New Roman CE"/>
      <charset val="238"/>
    </font>
    <font>
      <sz val="11"/>
      <name val="Times New Roman"/>
      <family val="1"/>
      <charset val="238"/>
    </font>
    <font>
      <b/>
      <sz val="10"/>
      <name val="Times New Roman CE"/>
      <charset val="238"/>
    </font>
    <font>
      <b/>
      <sz val="11"/>
      <color theme="1"/>
      <name val="Aptos Narrow"/>
      <family val="2"/>
      <scheme val="minor"/>
    </font>
    <font>
      <b/>
      <sz val="11"/>
      <name val="Calibri"/>
      <family val="2"/>
      <charset val="238"/>
    </font>
    <font>
      <b/>
      <strike/>
      <sz val="9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13" fillId="0" borderId="0"/>
    <xf numFmtId="0" fontId="31" fillId="0" borderId="0"/>
    <xf numFmtId="0" fontId="32" fillId="0" borderId="0"/>
    <xf numFmtId="44" fontId="13" fillId="0" borderId="0" applyFont="0" applyFill="0" applyBorder="0" applyAlignment="0" applyProtection="0"/>
    <xf numFmtId="0" fontId="31" fillId="0" borderId="0"/>
    <xf numFmtId="4" fontId="34" fillId="0" borderId="22" applyNumberFormat="0" applyProtection="0">
      <alignment horizontal="right" vertical="center"/>
    </xf>
    <xf numFmtId="4" fontId="34" fillId="4" borderId="22" applyNumberFormat="0" applyProtection="0">
      <alignment horizontal="left" vertical="center" indent="1"/>
    </xf>
  </cellStyleXfs>
  <cellXfs count="294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 shrinkToFit="1"/>
    </xf>
    <xf numFmtId="0" fontId="4" fillId="0" borderId="0" xfId="0" applyFont="1" applyAlignment="1">
      <alignment horizontal="center"/>
    </xf>
    <xf numFmtId="0" fontId="8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4" fillId="2" borderId="1" xfId="0" applyFont="1" applyFill="1" applyBorder="1"/>
    <xf numFmtId="0" fontId="8" fillId="0" borderId="1" xfId="0" applyFont="1" applyBorder="1" applyAlignment="1">
      <alignment horizontal="center" vertical="center" wrapText="1"/>
    </xf>
    <xf numFmtId="0" fontId="11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12" fillId="0" borderId="0" xfId="0" applyFont="1"/>
    <xf numFmtId="0" fontId="14" fillId="0" borderId="0" xfId="0" applyFont="1"/>
    <xf numFmtId="0" fontId="16" fillId="0" borderId="0" xfId="0" applyFont="1"/>
    <xf numFmtId="0" fontId="17" fillId="0" borderId="0" xfId="0" applyFont="1"/>
    <xf numFmtId="0" fontId="14" fillId="0" borderId="0" xfId="0" applyFont="1" applyAlignment="1">
      <alignment horizontal="left"/>
    </xf>
    <xf numFmtId="0" fontId="18" fillId="0" borderId="0" xfId="0" applyFont="1"/>
    <xf numFmtId="0" fontId="14" fillId="0" borderId="7" xfId="0" applyFont="1" applyBorder="1" applyAlignment="1">
      <alignment horizontal="center" wrapText="1"/>
    </xf>
    <xf numFmtId="0" fontId="14" fillId="0" borderId="9" xfId="0" applyFont="1" applyBorder="1" applyAlignment="1">
      <alignment horizontal="center" wrapText="1"/>
    </xf>
    <xf numFmtId="0" fontId="14" fillId="0" borderId="10" xfId="0" applyFont="1" applyBorder="1" applyAlignment="1">
      <alignment horizontal="center" wrapText="1"/>
    </xf>
    <xf numFmtId="0" fontId="14" fillId="0" borderId="10" xfId="0" applyFont="1" applyBorder="1" applyAlignment="1">
      <alignment wrapText="1"/>
    </xf>
    <xf numFmtId="0" fontId="16" fillId="0" borderId="10" xfId="0" applyFont="1" applyBorder="1" applyAlignment="1">
      <alignment horizontal="center" wrapText="1"/>
    </xf>
    <xf numFmtId="0" fontId="16" fillId="0" borderId="11" xfId="0" applyFont="1" applyBorder="1" applyAlignment="1">
      <alignment horizontal="center"/>
    </xf>
    <xf numFmtId="0" fontId="14" fillId="0" borderId="11" xfId="0" applyFont="1" applyBorder="1"/>
    <xf numFmtId="0" fontId="16" fillId="0" borderId="11" xfId="0" applyFont="1" applyBorder="1" applyAlignment="1">
      <alignment horizontal="right"/>
    </xf>
    <xf numFmtId="0" fontId="16" fillId="0" borderId="7" xfId="0" applyFont="1" applyBorder="1" applyAlignment="1">
      <alignment horizontal="center"/>
    </xf>
    <xf numFmtId="0" fontId="16" fillId="0" borderId="11" xfId="0" applyFont="1" applyBorder="1"/>
    <xf numFmtId="0" fontId="16" fillId="0" borderId="7" xfId="0" applyFont="1" applyBorder="1" applyAlignment="1">
      <alignment horizontal="center" vertical="top"/>
    </xf>
    <xf numFmtId="0" fontId="19" fillId="0" borderId="9" xfId="0" applyFont="1" applyBorder="1" applyAlignment="1">
      <alignment horizontal="center"/>
    </xf>
    <xf numFmtId="0" fontId="20" fillId="0" borderId="9" xfId="0" applyFont="1" applyBorder="1"/>
    <xf numFmtId="164" fontId="16" fillId="0" borderId="9" xfId="0" applyNumberFormat="1" applyFont="1" applyBorder="1" applyAlignment="1">
      <alignment horizontal="right"/>
    </xf>
    <xf numFmtId="164" fontId="16" fillId="0" borderId="9" xfId="0" applyNumberFormat="1" applyFont="1" applyBorder="1"/>
    <xf numFmtId="0" fontId="14" fillId="0" borderId="9" xfId="0" applyFont="1" applyBorder="1" applyAlignment="1">
      <alignment horizontal="center"/>
    </xf>
    <xf numFmtId="0" fontId="16" fillId="0" borderId="9" xfId="0" applyFont="1" applyBorder="1" applyAlignment="1">
      <alignment horizontal="center" vertical="top"/>
    </xf>
    <xf numFmtId="0" fontId="16" fillId="0" borderId="9" xfId="0" applyFont="1" applyBorder="1" applyAlignment="1">
      <alignment horizontal="center"/>
    </xf>
    <xf numFmtId="0" fontId="16" fillId="0" borderId="9" xfId="0" applyFont="1" applyBorder="1" applyAlignment="1">
      <alignment horizontal="left" vertical="top"/>
    </xf>
    <xf numFmtId="165" fontId="16" fillId="0" borderId="9" xfId="0" applyNumberFormat="1" applyFont="1" applyBorder="1"/>
    <xf numFmtId="49" fontId="16" fillId="0" borderId="9" xfId="0" applyNumberFormat="1" applyFont="1" applyBorder="1" applyAlignment="1">
      <alignment horizontal="center"/>
    </xf>
    <xf numFmtId="0" fontId="21" fillId="3" borderId="12" xfId="0" applyFont="1" applyFill="1" applyBorder="1" applyAlignment="1">
      <alignment horizontal="center"/>
    </xf>
    <xf numFmtId="0" fontId="22" fillId="3" borderId="12" xfId="0" applyFont="1" applyFill="1" applyBorder="1"/>
    <xf numFmtId="165" fontId="22" fillId="3" borderId="12" xfId="0" applyNumberFormat="1" applyFont="1" applyFill="1" applyBorder="1" applyAlignment="1">
      <alignment horizontal="center"/>
    </xf>
    <xf numFmtId="165" fontId="22" fillId="3" borderId="12" xfId="0" applyNumberFormat="1" applyFont="1" applyFill="1" applyBorder="1" applyAlignment="1">
      <alignment horizontal="right"/>
    </xf>
    <xf numFmtId="164" fontId="21" fillId="3" borderId="12" xfId="0" applyNumberFormat="1" applyFont="1" applyFill="1" applyBorder="1" applyAlignment="1">
      <alignment horizontal="center"/>
    </xf>
    <xf numFmtId="164" fontId="22" fillId="3" borderId="12" xfId="0" applyNumberFormat="1" applyFont="1" applyFill="1" applyBorder="1" applyAlignment="1">
      <alignment horizontal="center"/>
    </xf>
    <xf numFmtId="0" fontId="23" fillId="0" borderId="9" xfId="0" applyFont="1" applyBorder="1" applyAlignment="1">
      <alignment horizontal="center"/>
    </xf>
    <xf numFmtId="164" fontId="16" fillId="0" borderId="11" xfId="0" applyNumberFormat="1" applyFont="1" applyBorder="1"/>
    <xf numFmtId="0" fontId="16" fillId="0" borderId="11" xfId="0" applyFont="1" applyBorder="1" applyAlignment="1">
      <alignment horizontal="center" vertical="top"/>
    </xf>
    <xf numFmtId="0" fontId="24" fillId="0" borderId="9" xfId="1" applyFont="1" applyBorder="1" applyAlignment="1">
      <alignment horizontal="center"/>
    </xf>
    <xf numFmtId="165" fontId="24" fillId="0" borderId="9" xfId="0" applyNumberFormat="1" applyFont="1" applyBorder="1"/>
    <xf numFmtId="0" fontId="20" fillId="0" borderId="0" xfId="0" applyFont="1"/>
    <xf numFmtId="166" fontId="16" fillId="0" borderId="13" xfId="0" applyNumberFormat="1" applyFont="1" applyBorder="1" applyAlignment="1">
      <alignment horizontal="center"/>
    </xf>
    <xf numFmtId="0" fontId="24" fillId="0" borderId="9" xfId="0" applyFont="1" applyBorder="1" applyAlignment="1">
      <alignment horizontal="center"/>
    </xf>
    <xf numFmtId="49" fontId="16" fillId="0" borderId="11" xfId="0" applyNumberFormat="1" applyFont="1" applyBorder="1" applyAlignment="1">
      <alignment horizontal="center"/>
    </xf>
    <xf numFmtId="0" fontId="16" fillId="0" borderId="9" xfId="0" applyFont="1" applyBorder="1"/>
    <xf numFmtId="3" fontId="20" fillId="0" borderId="9" xfId="0" applyNumberFormat="1" applyFont="1" applyBorder="1" applyAlignment="1">
      <alignment horizontal="left"/>
    </xf>
    <xf numFmtId="165" fontId="16" fillId="0" borderId="9" xfId="0" applyNumberFormat="1" applyFont="1" applyBorder="1" applyAlignment="1">
      <alignment horizontal="center"/>
    </xf>
    <xf numFmtId="0" fontId="25" fillId="0" borderId="9" xfId="0" applyFont="1" applyBorder="1" applyAlignment="1">
      <alignment horizontal="left"/>
    </xf>
    <xf numFmtId="167" fontId="24" fillId="0" borderId="9" xfId="0" applyNumberFormat="1" applyFont="1" applyBorder="1" applyAlignment="1">
      <alignment horizontal="center"/>
    </xf>
    <xf numFmtId="165" fontId="24" fillId="0" borderId="14" xfId="0" applyNumberFormat="1" applyFont="1" applyBorder="1"/>
    <xf numFmtId="0" fontId="16" fillId="0" borderId="14" xfId="0" applyFont="1" applyBorder="1" applyAlignment="1">
      <alignment horizontal="center" vertical="top"/>
    </xf>
    <xf numFmtId="165" fontId="16" fillId="0" borderId="14" xfId="0" applyNumberFormat="1" applyFont="1" applyBorder="1" applyAlignment="1">
      <alignment horizontal="center" vertical="top"/>
    </xf>
    <xf numFmtId="0" fontId="21" fillId="3" borderId="11" xfId="0" applyFont="1" applyFill="1" applyBorder="1" applyAlignment="1">
      <alignment horizontal="center"/>
    </xf>
    <xf numFmtId="0" fontId="22" fillId="3" borderId="11" xfId="0" applyFont="1" applyFill="1" applyBorder="1"/>
    <xf numFmtId="165" fontId="22" fillId="3" borderId="11" xfId="0" applyNumberFormat="1" applyFont="1" applyFill="1" applyBorder="1" applyAlignment="1">
      <alignment horizontal="center"/>
    </xf>
    <xf numFmtId="165" fontId="22" fillId="3" borderId="11" xfId="0" applyNumberFormat="1" applyFont="1" applyFill="1" applyBorder="1" applyAlignment="1">
      <alignment horizontal="right"/>
    </xf>
    <xf numFmtId="7" fontId="22" fillId="3" borderId="11" xfId="0" applyNumberFormat="1" applyFont="1" applyFill="1" applyBorder="1" applyAlignment="1">
      <alignment horizontal="center"/>
    </xf>
    <xf numFmtId="164" fontId="21" fillId="3" borderId="11" xfId="0" applyNumberFormat="1" applyFont="1" applyFill="1" applyBorder="1" applyAlignment="1">
      <alignment horizontal="center"/>
    </xf>
    <xf numFmtId="0" fontId="25" fillId="0" borderId="8" xfId="0" applyFont="1" applyBorder="1" applyAlignment="1">
      <alignment horizontal="center"/>
    </xf>
    <xf numFmtId="0" fontId="26" fillId="0" borderId="8" xfId="0" applyFont="1" applyBorder="1"/>
    <xf numFmtId="165" fontId="26" fillId="0" borderId="8" xfId="0" applyNumberFormat="1" applyFont="1" applyBorder="1" applyAlignment="1">
      <alignment horizontal="center" vertical="center"/>
    </xf>
    <xf numFmtId="165" fontId="26" fillId="0" borderId="8" xfId="0" applyNumberFormat="1" applyFont="1" applyBorder="1" applyAlignment="1">
      <alignment horizontal="right"/>
    </xf>
    <xf numFmtId="165" fontId="27" fillId="0" borderId="8" xfId="0" applyNumberFormat="1" applyFont="1" applyBorder="1"/>
    <xf numFmtId="164" fontId="26" fillId="0" borderId="8" xfId="0" applyNumberFormat="1" applyFont="1" applyBorder="1" applyAlignment="1">
      <alignment horizontal="center"/>
    </xf>
    <xf numFmtId="165" fontId="16" fillId="0" borderId="0" xfId="0" applyNumberFormat="1" applyFont="1"/>
    <xf numFmtId="0" fontId="28" fillId="0" borderId="0" xfId="0" applyFont="1"/>
    <xf numFmtId="0" fontId="29" fillId="0" borderId="0" xfId="0" applyFont="1"/>
    <xf numFmtId="0" fontId="30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4" fillId="0" borderId="7" xfId="2" applyFont="1" applyBorder="1" applyAlignment="1">
      <alignment horizontal="center" wrapText="1"/>
    </xf>
    <xf numFmtId="0" fontId="31" fillId="0" borderId="0" xfId="2"/>
    <xf numFmtId="0" fontId="33" fillId="0" borderId="0" xfId="2" applyFont="1"/>
    <xf numFmtId="0" fontId="29" fillId="0" borderId="0" xfId="2" applyFont="1"/>
    <xf numFmtId="0" fontId="14" fillId="0" borderId="0" xfId="2" applyFont="1"/>
    <xf numFmtId="0" fontId="16" fillId="0" borderId="0" xfId="2" applyFont="1"/>
    <xf numFmtId="0" fontId="14" fillId="0" borderId="0" xfId="2" applyFont="1" applyAlignment="1">
      <alignment horizontal="left"/>
    </xf>
    <xf numFmtId="0" fontId="38" fillId="0" borderId="0" xfId="2" applyFont="1"/>
    <xf numFmtId="0" fontId="35" fillId="0" borderId="0" xfId="2" applyFont="1" applyAlignment="1">
      <alignment horizontal="left"/>
    </xf>
    <xf numFmtId="0" fontId="35" fillId="0" borderId="0" xfId="2" applyFont="1" applyAlignment="1">
      <alignment horizontal="center"/>
    </xf>
    <xf numFmtId="0" fontId="38" fillId="0" borderId="0" xfId="2" applyFont="1" applyAlignment="1">
      <alignment horizontal="center"/>
    </xf>
    <xf numFmtId="0" fontId="17" fillId="0" borderId="0" xfId="2" applyFont="1" applyAlignment="1">
      <alignment horizontal="center"/>
    </xf>
    <xf numFmtId="0" fontId="35" fillId="0" borderId="0" xfId="2" applyFont="1"/>
    <xf numFmtId="0" fontId="30" fillId="0" borderId="0" xfId="2" applyFont="1" applyAlignment="1">
      <alignment horizontal="center"/>
    </xf>
    <xf numFmtId="0" fontId="16" fillId="0" borderId="0" xfId="2" applyFont="1" applyAlignment="1">
      <alignment horizontal="center"/>
    </xf>
    <xf numFmtId="0" fontId="18" fillId="0" borderId="0" xfId="2" applyFont="1"/>
    <xf numFmtId="0" fontId="14" fillId="0" borderId="9" xfId="2" applyFont="1" applyBorder="1" applyAlignment="1">
      <alignment horizontal="center" wrapText="1"/>
    </xf>
    <xf numFmtId="0" fontId="14" fillId="0" borderId="10" xfId="2" applyFont="1" applyBorder="1" applyAlignment="1">
      <alignment horizontal="center" wrapText="1"/>
    </xf>
    <xf numFmtId="0" fontId="16" fillId="0" borderId="10" xfId="2" applyFont="1" applyBorder="1" applyAlignment="1">
      <alignment horizontal="center" wrapText="1"/>
    </xf>
    <xf numFmtId="0" fontId="16" fillId="0" borderId="11" xfId="2" applyFont="1" applyBorder="1" applyAlignment="1">
      <alignment horizontal="center"/>
    </xf>
    <xf numFmtId="0" fontId="14" fillId="0" borderId="11" xfId="2" applyFont="1" applyBorder="1"/>
    <xf numFmtId="0" fontId="16" fillId="0" borderId="11" xfId="2" applyFont="1" applyBorder="1" applyAlignment="1">
      <alignment horizontal="right"/>
    </xf>
    <xf numFmtId="0" fontId="16" fillId="0" borderId="7" xfId="2" applyFont="1" applyBorder="1" applyAlignment="1">
      <alignment horizontal="center"/>
    </xf>
    <xf numFmtId="0" fontId="16" fillId="0" borderId="11" xfId="2" applyFont="1" applyBorder="1"/>
    <xf numFmtId="0" fontId="16" fillId="0" borderId="7" xfId="2" applyFont="1" applyBorder="1" applyAlignment="1">
      <alignment horizontal="center" vertical="top"/>
    </xf>
    <xf numFmtId="0" fontId="16" fillId="0" borderId="7" xfId="2" applyFont="1" applyBorder="1" applyAlignment="1">
      <alignment horizontal="right" vertical="top"/>
    </xf>
    <xf numFmtId="0" fontId="19" fillId="0" borderId="9" xfId="2" applyFont="1" applyBorder="1" applyAlignment="1">
      <alignment horizontal="center"/>
    </xf>
    <xf numFmtId="0" fontId="20" fillId="0" borderId="9" xfId="2" applyFont="1" applyBorder="1"/>
    <xf numFmtId="164" fontId="16" fillId="0" borderId="9" xfId="2" applyNumberFormat="1" applyFont="1" applyBorder="1" applyAlignment="1">
      <alignment horizontal="right"/>
    </xf>
    <xf numFmtId="164" fontId="16" fillId="0" borderId="9" xfId="2" applyNumberFormat="1" applyFont="1" applyBorder="1"/>
    <xf numFmtId="0" fontId="14" fillId="0" borderId="9" xfId="2" applyFont="1" applyBorder="1" applyAlignment="1">
      <alignment horizontal="center"/>
    </xf>
    <xf numFmtId="0" fontId="16" fillId="0" borderId="9" xfId="2" applyFont="1" applyBorder="1" applyAlignment="1">
      <alignment horizontal="center" vertical="top"/>
    </xf>
    <xf numFmtId="0" fontId="16" fillId="0" borderId="9" xfId="2" applyFont="1" applyBorder="1" applyAlignment="1">
      <alignment horizontal="right" vertical="top"/>
    </xf>
    <xf numFmtId="0" fontId="16" fillId="0" borderId="9" xfId="2" applyFont="1" applyBorder="1" applyAlignment="1">
      <alignment horizontal="center"/>
    </xf>
    <xf numFmtId="0" fontId="16" fillId="0" borderId="9" xfId="2" applyFont="1" applyBorder="1" applyAlignment="1">
      <alignment horizontal="left" vertical="top"/>
    </xf>
    <xf numFmtId="165" fontId="16" fillId="0" borderId="9" xfId="2" applyNumberFormat="1" applyFont="1" applyBorder="1"/>
    <xf numFmtId="49" fontId="16" fillId="0" borderId="9" xfId="2" applyNumberFormat="1" applyFont="1" applyBorder="1" applyAlignment="1">
      <alignment horizontal="center"/>
    </xf>
    <xf numFmtId="165" fontId="16" fillId="0" borderId="9" xfId="2" applyNumberFormat="1" applyFont="1" applyBorder="1" applyAlignment="1">
      <alignment horizontal="right"/>
    </xf>
    <xf numFmtId="165" fontId="36" fillId="0" borderId="9" xfId="2" applyNumberFormat="1" applyFont="1" applyBorder="1" applyAlignment="1">
      <alignment horizontal="right"/>
    </xf>
    <xf numFmtId="0" fontId="16" fillId="0" borderId="14" xfId="2" applyFont="1" applyBorder="1" applyAlignment="1">
      <alignment horizontal="center" vertical="top"/>
    </xf>
    <xf numFmtId="0" fontId="21" fillId="3" borderId="12" xfId="2" applyFont="1" applyFill="1" applyBorder="1" applyAlignment="1">
      <alignment horizontal="center"/>
    </xf>
    <xf numFmtId="0" fontId="22" fillId="3" borderId="12" xfId="2" applyFont="1" applyFill="1" applyBorder="1"/>
    <xf numFmtId="165" fontId="22" fillId="3" borderId="12" xfId="2" applyNumberFormat="1" applyFont="1" applyFill="1" applyBorder="1" applyAlignment="1">
      <alignment horizontal="center"/>
    </xf>
    <xf numFmtId="165" fontId="22" fillId="3" borderId="12" xfId="2" applyNumberFormat="1" applyFont="1" applyFill="1" applyBorder="1" applyAlignment="1">
      <alignment horizontal="right"/>
    </xf>
    <xf numFmtId="164" fontId="21" fillId="3" borderId="12" xfId="2" applyNumberFormat="1" applyFont="1" applyFill="1" applyBorder="1" applyAlignment="1">
      <alignment horizontal="center"/>
    </xf>
    <xf numFmtId="7" fontId="22" fillId="3" borderId="12" xfId="2" applyNumberFormat="1" applyFont="1" applyFill="1" applyBorder="1" applyAlignment="1">
      <alignment horizontal="right"/>
    </xf>
    <xf numFmtId="0" fontId="23" fillId="0" borderId="9" xfId="2" applyFont="1" applyBorder="1" applyAlignment="1">
      <alignment horizontal="center"/>
    </xf>
    <xf numFmtId="3" fontId="20" fillId="0" borderId="9" xfId="2" applyNumberFormat="1" applyFont="1" applyBorder="1" applyAlignment="1">
      <alignment horizontal="left"/>
    </xf>
    <xf numFmtId="164" fontId="16" fillId="0" borderId="11" xfId="2" applyNumberFormat="1" applyFont="1" applyBorder="1"/>
    <xf numFmtId="0" fontId="16" fillId="0" borderId="11" xfId="2" applyFont="1" applyBorder="1" applyAlignment="1">
      <alignment horizontal="center" vertical="top"/>
    </xf>
    <xf numFmtId="0" fontId="37" fillId="0" borderId="9" xfId="2" applyFont="1" applyBorder="1" applyAlignment="1">
      <alignment horizontal="center"/>
    </xf>
    <xf numFmtId="165" fontId="24" fillId="0" borderId="9" xfId="2" applyNumberFormat="1" applyFont="1" applyBorder="1"/>
    <xf numFmtId="166" fontId="16" fillId="0" borderId="13" xfId="2" applyNumberFormat="1" applyFont="1" applyBorder="1" applyAlignment="1">
      <alignment horizontal="center"/>
    </xf>
    <xf numFmtId="0" fontId="24" fillId="0" borderId="9" xfId="2" applyFont="1" applyBorder="1" applyAlignment="1">
      <alignment horizontal="left"/>
    </xf>
    <xf numFmtId="0" fontId="16" fillId="0" borderId="9" xfId="2" applyFont="1" applyBorder="1" applyAlignment="1">
      <alignment vertical="top"/>
    </xf>
    <xf numFmtId="165" fontId="24" fillId="0" borderId="14" xfId="2" applyNumberFormat="1" applyFont="1" applyBorder="1"/>
    <xf numFmtId="49" fontId="16" fillId="0" borderId="11" xfId="2" applyNumberFormat="1" applyFont="1" applyBorder="1" applyAlignment="1">
      <alignment horizontal="center"/>
    </xf>
    <xf numFmtId="0" fontId="16" fillId="0" borderId="9" xfId="2" applyFont="1" applyBorder="1"/>
    <xf numFmtId="167" fontId="24" fillId="0" borderId="9" xfId="2" applyNumberFormat="1" applyFont="1" applyBorder="1"/>
    <xf numFmtId="0" fontId="16" fillId="0" borderId="14" xfId="2" applyFont="1" applyBorder="1" applyAlignment="1">
      <alignment horizontal="right" vertical="top"/>
    </xf>
    <xf numFmtId="164" fontId="21" fillId="3" borderId="12" xfId="2" applyNumberFormat="1" applyFont="1" applyFill="1" applyBorder="1" applyAlignment="1">
      <alignment horizontal="right"/>
    </xf>
    <xf numFmtId="0" fontId="22" fillId="3" borderId="12" xfId="2" applyFont="1" applyFill="1" applyBorder="1" applyAlignment="1">
      <alignment horizontal="center"/>
    </xf>
    <xf numFmtId="164" fontId="22" fillId="3" borderId="12" xfId="2" applyNumberFormat="1" applyFont="1" applyFill="1" applyBorder="1" applyAlignment="1">
      <alignment horizontal="center"/>
    </xf>
    <xf numFmtId="168" fontId="22" fillId="3" borderId="12" xfId="2" applyNumberFormat="1" applyFont="1" applyFill="1" applyBorder="1" applyAlignment="1">
      <alignment horizontal="center"/>
    </xf>
    <xf numFmtId="168" fontId="22" fillId="3" borderId="12" xfId="2" applyNumberFormat="1" applyFont="1" applyFill="1" applyBorder="1" applyAlignment="1">
      <alignment horizontal="right"/>
    </xf>
    <xf numFmtId="166" fontId="16" fillId="0" borderId="11" xfId="2" applyNumberFormat="1" applyFont="1" applyBorder="1"/>
    <xf numFmtId="164" fontId="16" fillId="0" borderId="9" xfId="2" applyNumberFormat="1" applyFont="1" applyBorder="1" applyAlignment="1">
      <alignment horizontal="center" vertical="top"/>
    </xf>
    <xf numFmtId="0" fontId="16" fillId="0" borderId="11" xfId="2" applyFont="1" applyBorder="1" applyAlignment="1">
      <alignment horizontal="right" vertical="top"/>
    </xf>
    <xf numFmtId="166" fontId="16" fillId="0" borderId="13" xfId="2" applyNumberFormat="1" applyFont="1" applyBorder="1"/>
    <xf numFmtId="0" fontId="24" fillId="0" borderId="9" xfId="2" applyFont="1" applyBorder="1" applyAlignment="1">
      <alignment horizontal="center"/>
    </xf>
    <xf numFmtId="14" fontId="16" fillId="0" borderId="9" xfId="2" applyNumberFormat="1" applyFont="1" applyBorder="1" applyAlignment="1">
      <alignment horizontal="center"/>
    </xf>
    <xf numFmtId="168" fontId="16" fillId="0" borderId="9" xfId="2" applyNumberFormat="1" applyFont="1" applyBorder="1"/>
    <xf numFmtId="0" fontId="16" fillId="0" borderId="14" xfId="2" applyFont="1" applyBorder="1"/>
    <xf numFmtId="0" fontId="21" fillId="3" borderId="11" xfId="2" applyFont="1" applyFill="1" applyBorder="1" applyAlignment="1">
      <alignment horizontal="center"/>
    </xf>
    <xf numFmtId="0" fontId="22" fillId="3" borderId="11" xfId="2" applyFont="1" applyFill="1" applyBorder="1"/>
    <xf numFmtId="165" fontId="22" fillId="3" borderId="11" xfId="2" applyNumberFormat="1" applyFont="1" applyFill="1" applyBorder="1" applyAlignment="1">
      <alignment horizontal="center"/>
    </xf>
    <xf numFmtId="165" fontId="22" fillId="3" borderId="11" xfId="2" applyNumberFormat="1" applyFont="1" applyFill="1" applyBorder="1" applyAlignment="1">
      <alignment horizontal="right"/>
    </xf>
    <xf numFmtId="164" fontId="21" fillId="3" borderId="11" xfId="2" applyNumberFormat="1" applyFont="1" applyFill="1" applyBorder="1" applyAlignment="1">
      <alignment horizontal="center"/>
    </xf>
    <xf numFmtId="164" fontId="21" fillId="3" borderId="11" xfId="2" applyNumberFormat="1" applyFont="1" applyFill="1" applyBorder="1" applyAlignment="1">
      <alignment horizontal="right"/>
    </xf>
    <xf numFmtId="0" fontId="25" fillId="0" borderId="8" xfId="2" applyFont="1" applyBorder="1" applyAlignment="1">
      <alignment horizontal="center"/>
    </xf>
    <xf numFmtId="0" fontId="26" fillId="0" borderId="15" xfId="2" applyFont="1" applyBorder="1"/>
    <xf numFmtId="165" fontId="26" fillId="0" borderId="8" xfId="2" applyNumberFormat="1" applyFont="1" applyBorder="1" applyAlignment="1">
      <alignment horizontal="center" vertical="center"/>
    </xf>
    <xf numFmtId="165" fontId="26" fillId="0" borderId="8" xfId="2" applyNumberFormat="1" applyFont="1" applyBorder="1" applyAlignment="1">
      <alignment horizontal="right"/>
    </xf>
    <xf numFmtId="164" fontId="26" fillId="0" borderId="8" xfId="2" applyNumberFormat="1" applyFont="1" applyBorder="1" applyAlignment="1">
      <alignment horizontal="center"/>
    </xf>
    <xf numFmtId="165" fontId="16" fillId="0" borderId="0" xfId="2" applyNumberFormat="1" applyFont="1"/>
    <xf numFmtId="0" fontId="25" fillId="0" borderId="9" xfId="1" applyFont="1" applyBorder="1" applyAlignment="1">
      <alignment horizontal="left"/>
    </xf>
    <xf numFmtId="0" fontId="25" fillId="0" borderId="9" xfId="1" applyFont="1" applyBorder="1" applyAlignment="1">
      <alignment horizontal="center"/>
    </xf>
    <xf numFmtId="49" fontId="39" fillId="0" borderId="0" xfId="1" applyNumberFormat="1" applyFont="1" applyAlignment="1">
      <alignment horizontal="center"/>
    </xf>
    <xf numFmtId="0" fontId="39" fillId="0" borderId="9" xfId="1" applyFont="1" applyBorder="1" applyAlignment="1">
      <alignment horizontal="left"/>
    </xf>
    <xf numFmtId="0" fontId="39" fillId="0" borderId="9" xfId="1" applyFont="1" applyBorder="1" applyAlignment="1">
      <alignment horizontal="center"/>
    </xf>
    <xf numFmtId="49" fontId="40" fillId="0" borderId="0" xfId="1" applyNumberFormat="1" applyFont="1" applyAlignment="1">
      <alignment horizontal="center"/>
    </xf>
    <xf numFmtId="49" fontId="41" fillId="0" borderId="0" xfId="1" applyNumberFormat="1" applyFont="1" applyAlignment="1">
      <alignment horizontal="center"/>
    </xf>
    <xf numFmtId="0" fontId="41" fillId="0" borderId="9" xfId="1" applyFont="1" applyBorder="1" applyAlignment="1">
      <alignment horizontal="left"/>
    </xf>
    <xf numFmtId="0" fontId="41" fillId="0" borderId="9" xfId="1" applyFont="1" applyBorder="1" applyAlignment="1">
      <alignment horizontal="center"/>
    </xf>
    <xf numFmtId="49" fontId="42" fillId="0" borderId="0" xfId="1" applyNumberFormat="1" applyFont="1" applyAlignment="1">
      <alignment horizontal="center"/>
    </xf>
    <xf numFmtId="0" fontId="42" fillId="0" borderId="9" xfId="1" applyFont="1" applyBorder="1" applyAlignment="1">
      <alignment horizontal="left"/>
    </xf>
    <xf numFmtId="0" fontId="42" fillId="0" borderId="14" xfId="1" applyFont="1" applyBorder="1" applyAlignment="1">
      <alignment horizontal="left"/>
    </xf>
    <xf numFmtId="0" fontId="42" fillId="0" borderId="9" xfId="1" applyFont="1" applyBorder="1" applyAlignment="1">
      <alignment horizontal="center"/>
    </xf>
    <xf numFmtId="0" fontId="14" fillId="0" borderId="8" xfId="2" applyFont="1" applyBorder="1" applyAlignment="1">
      <alignment wrapText="1"/>
    </xf>
    <xf numFmtId="0" fontId="16" fillId="0" borderId="0" xfId="0" applyFont="1" applyAlignment="1">
      <alignment horizontal="center"/>
    </xf>
    <xf numFmtId="0" fontId="16" fillId="0" borderId="23" xfId="0" applyFont="1" applyBorder="1" applyAlignment="1">
      <alignment horizontal="center"/>
    </xf>
    <xf numFmtId="0" fontId="14" fillId="0" borderId="7" xfId="0" applyFont="1" applyBorder="1"/>
    <xf numFmtId="0" fontId="16" fillId="0" borderId="23" xfId="0" applyFont="1" applyBorder="1" applyAlignment="1">
      <alignment horizontal="right"/>
    </xf>
    <xf numFmtId="169" fontId="16" fillId="0" borderId="7" xfId="0" applyNumberFormat="1" applyFont="1" applyBorder="1" applyAlignment="1">
      <alignment horizontal="center"/>
    </xf>
    <xf numFmtId="169" fontId="16" fillId="0" borderId="11" xfId="0" applyNumberFormat="1" applyFont="1" applyBorder="1"/>
    <xf numFmtId="169" fontId="16" fillId="0" borderId="7" xfId="0" applyNumberFormat="1" applyFont="1" applyBorder="1" applyAlignment="1">
      <alignment horizontal="center" vertical="top"/>
    </xf>
    <xf numFmtId="0" fontId="19" fillId="0" borderId="24" xfId="0" applyFont="1" applyBorder="1" applyAlignment="1">
      <alignment horizontal="center"/>
    </xf>
    <xf numFmtId="164" fontId="16" fillId="0" borderId="24" xfId="0" applyNumberFormat="1" applyFont="1" applyBorder="1" applyAlignment="1">
      <alignment horizontal="right"/>
    </xf>
    <xf numFmtId="169" fontId="16" fillId="0" borderId="9" xfId="0" applyNumberFormat="1" applyFont="1" applyBorder="1"/>
    <xf numFmtId="169" fontId="14" fillId="0" borderId="9" xfId="0" applyNumberFormat="1" applyFont="1" applyBorder="1" applyAlignment="1">
      <alignment horizontal="center"/>
    </xf>
    <xf numFmtId="169" fontId="16" fillId="0" borderId="9" xfId="0" applyNumberFormat="1" applyFont="1" applyBorder="1" applyAlignment="1">
      <alignment horizontal="center" vertical="top"/>
    </xf>
    <xf numFmtId="0" fontId="43" fillId="0" borderId="24" xfId="0" applyFont="1" applyBorder="1" applyAlignment="1">
      <alignment horizontal="center"/>
    </xf>
    <xf numFmtId="0" fontId="24" fillId="0" borderId="9" xfId="0" applyFont="1" applyBorder="1"/>
    <xf numFmtId="49" fontId="16" fillId="0" borderId="9" xfId="0" applyNumberFormat="1" applyFont="1" applyBorder="1"/>
    <xf numFmtId="49" fontId="16" fillId="0" borderId="0" xfId="0" applyNumberFormat="1" applyFont="1" applyAlignment="1">
      <alignment horizontal="center"/>
    </xf>
    <xf numFmtId="49" fontId="16" fillId="0" borderId="14" xfId="0" applyNumberFormat="1" applyFont="1" applyBorder="1" applyAlignment="1">
      <alignment horizontal="center"/>
    </xf>
    <xf numFmtId="0" fontId="21" fillId="3" borderId="25" xfId="0" applyFont="1" applyFill="1" applyBorder="1" applyAlignment="1">
      <alignment horizontal="center"/>
    </xf>
    <xf numFmtId="169" fontId="22" fillId="3" borderId="11" xfId="0" applyNumberFormat="1" applyFont="1" applyFill="1" applyBorder="1" applyAlignment="1">
      <alignment horizontal="right"/>
    </xf>
    <xf numFmtId="7" fontId="22" fillId="3" borderId="12" xfId="0" applyNumberFormat="1" applyFont="1" applyFill="1" applyBorder="1" applyAlignment="1">
      <alignment horizontal="center"/>
    </xf>
    <xf numFmtId="0" fontId="23" fillId="0" borderId="24" xfId="0" applyFont="1" applyBorder="1" applyAlignment="1">
      <alignment horizontal="center"/>
    </xf>
    <xf numFmtId="169" fontId="16" fillId="0" borderId="11" xfId="0" applyNumberFormat="1" applyFont="1" applyBorder="1" applyAlignment="1">
      <alignment horizontal="center" vertical="top"/>
    </xf>
    <xf numFmtId="0" fontId="16" fillId="0" borderId="26" xfId="0" applyFont="1" applyBorder="1" applyAlignment="1">
      <alignment horizontal="center" vertical="top"/>
    </xf>
    <xf numFmtId="169" fontId="24" fillId="0" borderId="9" xfId="0" applyNumberFormat="1" applyFont="1" applyBorder="1"/>
    <xf numFmtId="165" fontId="24" fillId="0" borderId="27" xfId="0" applyNumberFormat="1" applyFont="1" applyBorder="1"/>
    <xf numFmtId="0" fontId="16" fillId="0" borderId="27" xfId="0" applyFont="1" applyBorder="1" applyAlignment="1">
      <alignment horizontal="center" vertical="top"/>
    </xf>
    <xf numFmtId="49" fontId="16" fillId="0" borderId="14" xfId="0" applyNumberFormat="1" applyFont="1" applyBorder="1"/>
    <xf numFmtId="169" fontId="21" fillId="3" borderId="25" xfId="0" applyNumberFormat="1" applyFont="1" applyFill="1" applyBorder="1" applyAlignment="1">
      <alignment horizontal="center"/>
    </xf>
    <xf numFmtId="169" fontId="22" fillId="3" borderId="12" xfId="0" applyNumberFormat="1" applyFont="1" applyFill="1" applyBorder="1"/>
    <xf numFmtId="169" fontId="22" fillId="3" borderId="12" xfId="0" applyNumberFormat="1" applyFont="1" applyFill="1" applyBorder="1" applyAlignment="1">
      <alignment horizontal="center"/>
    </xf>
    <xf numFmtId="169" fontId="22" fillId="3" borderId="12" xfId="0" applyNumberFormat="1" applyFont="1" applyFill="1" applyBorder="1" applyAlignment="1">
      <alignment horizontal="right"/>
    </xf>
    <xf numFmtId="169" fontId="21" fillId="3" borderId="12" xfId="0" applyNumberFormat="1" applyFont="1" applyFill="1" applyBorder="1" applyAlignment="1">
      <alignment horizontal="center"/>
    </xf>
    <xf numFmtId="169" fontId="16" fillId="0" borderId="11" xfId="0" applyNumberFormat="1" applyFont="1" applyBorder="1" applyAlignment="1">
      <alignment horizontal="center"/>
    </xf>
    <xf numFmtId="0" fontId="16" fillId="0" borderId="9" xfId="0" applyFont="1" applyBorder="1" applyAlignment="1">
      <alignment horizontal="left"/>
    </xf>
    <xf numFmtId="169" fontId="16" fillId="0" borderId="14" xfId="0" applyNumberFormat="1" applyFont="1" applyBorder="1"/>
    <xf numFmtId="169" fontId="16" fillId="0" borderId="9" xfId="0" applyNumberFormat="1" applyFont="1" applyBorder="1" applyAlignment="1">
      <alignment horizontal="center"/>
    </xf>
    <xf numFmtId="49" fontId="16" fillId="0" borderId="24" xfId="0" applyNumberFormat="1" applyFont="1" applyBorder="1"/>
    <xf numFmtId="49" fontId="16" fillId="0" borderId="28" xfId="0" applyNumberFormat="1" applyFont="1" applyBorder="1"/>
    <xf numFmtId="169" fontId="22" fillId="0" borderId="14" xfId="0" applyNumberFormat="1" applyFont="1" applyBorder="1" applyAlignment="1">
      <alignment horizontal="right"/>
    </xf>
    <xf numFmtId="169" fontId="22" fillId="0" borderId="14" xfId="0" applyNumberFormat="1" applyFont="1" applyBorder="1" applyAlignment="1">
      <alignment horizontal="center"/>
    </xf>
    <xf numFmtId="165" fontId="22" fillId="0" borderId="14" xfId="0" applyNumberFormat="1" applyFont="1" applyBorder="1" applyAlignment="1">
      <alignment horizontal="right"/>
    </xf>
    <xf numFmtId="0" fontId="25" fillId="0" borderId="25" xfId="0" applyFont="1" applyBorder="1" applyAlignment="1">
      <alignment horizontal="center"/>
    </xf>
    <xf numFmtId="0" fontId="26" fillId="0" borderId="12" xfId="0" applyFont="1" applyBorder="1"/>
    <xf numFmtId="169" fontId="26" fillId="0" borderId="12" xfId="0" applyNumberFormat="1" applyFont="1" applyBorder="1" applyAlignment="1">
      <alignment horizontal="right"/>
    </xf>
    <xf numFmtId="165" fontId="26" fillId="0" borderId="12" xfId="0" applyNumberFormat="1" applyFont="1" applyBorder="1" applyAlignment="1">
      <alignment horizontal="right"/>
    </xf>
    <xf numFmtId="164" fontId="26" fillId="0" borderId="12" xfId="0" applyNumberFormat="1" applyFont="1" applyBorder="1" applyAlignment="1">
      <alignment horizontal="center"/>
    </xf>
    <xf numFmtId="0" fontId="44" fillId="0" borderId="0" xfId="0" applyFont="1" applyAlignment="1">
      <alignment horizontal="left"/>
    </xf>
    <xf numFmtId="0" fontId="45" fillId="0" borderId="0" xfId="0" applyFont="1"/>
    <xf numFmtId="0" fontId="46" fillId="0" borderId="0" xfId="0" applyFont="1" applyAlignment="1">
      <alignment horizontal="left"/>
    </xf>
    <xf numFmtId="0" fontId="46" fillId="0" borderId="0" xfId="0" applyFont="1"/>
    <xf numFmtId="0" fontId="47" fillId="0" borderId="0" xfId="0" applyFont="1" applyAlignment="1">
      <alignment horizontal="right"/>
    </xf>
    <xf numFmtId="0" fontId="33" fillId="0" borderId="0" xfId="0" applyFont="1"/>
    <xf numFmtId="0" fontId="46" fillId="0" borderId="0" xfId="0" applyFont="1" applyAlignment="1">
      <alignment horizontal="right"/>
    </xf>
    <xf numFmtId="0" fontId="45" fillId="0" borderId="0" xfId="0" applyFont="1" applyAlignment="1">
      <alignment horizontal="left"/>
    </xf>
    <xf numFmtId="0" fontId="45" fillId="0" borderId="7" xfId="0" applyFont="1" applyBorder="1" applyAlignment="1">
      <alignment horizontal="center" wrapText="1"/>
    </xf>
    <xf numFmtId="0" fontId="45" fillId="0" borderId="9" xfId="0" applyFont="1" applyBorder="1" applyAlignment="1">
      <alignment horizontal="center" wrapText="1"/>
    </xf>
    <xf numFmtId="0" fontId="45" fillId="0" borderId="21" xfId="0" applyFont="1" applyBorder="1" applyAlignment="1">
      <alignment horizontal="center" wrapText="1"/>
    </xf>
    <xf numFmtId="0" fontId="49" fillId="0" borderId="10" xfId="0" applyFont="1" applyBorder="1" applyAlignment="1">
      <alignment wrapText="1"/>
    </xf>
    <xf numFmtId="0" fontId="28" fillId="0" borderId="10" xfId="0" applyFont="1" applyBorder="1" applyAlignment="1">
      <alignment horizontal="center" wrapText="1"/>
    </xf>
    <xf numFmtId="0" fontId="28" fillId="0" borderId="21" xfId="0" applyFont="1" applyBorder="1" applyAlignment="1">
      <alignment horizontal="center" wrapText="1"/>
    </xf>
    <xf numFmtId="0" fontId="28" fillId="0" borderId="7" xfId="0" applyFont="1" applyBorder="1" applyAlignment="1">
      <alignment vertical="top"/>
    </xf>
    <xf numFmtId="0" fontId="28" fillId="0" borderId="7" xfId="0" applyFont="1" applyBorder="1" applyAlignment="1">
      <alignment horizontal="center" vertical="top"/>
    </xf>
    <xf numFmtId="0" fontId="28" fillId="0" borderId="9" xfId="0" applyFont="1" applyBorder="1" applyAlignment="1">
      <alignment vertical="top"/>
    </xf>
    <xf numFmtId="0" fontId="28" fillId="0" borderId="9" xfId="0" applyFont="1" applyBorder="1" applyAlignment="1">
      <alignment horizontal="center" vertical="top"/>
    </xf>
    <xf numFmtId="0" fontId="28" fillId="0" borderId="10" xfId="0" applyFont="1" applyBorder="1" applyAlignment="1">
      <alignment vertical="top"/>
    </xf>
    <xf numFmtId="0" fontId="28" fillId="0" borderId="10" xfId="0" applyFont="1" applyBorder="1" applyAlignment="1">
      <alignment horizontal="center" vertical="top"/>
    </xf>
    <xf numFmtId="0" fontId="50" fillId="0" borderId="0" xfId="0" applyFont="1"/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45" fillId="0" borderId="18" xfId="0" applyFont="1" applyBorder="1" applyAlignment="1">
      <alignment horizontal="center" wrapText="1"/>
    </xf>
    <xf numFmtId="0" fontId="45" fillId="0" borderId="19" xfId="0" applyFont="1" applyBorder="1" applyAlignment="1">
      <alignment horizontal="center" wrapText="1"/>
    </xf>
    <xf numFmtId="0" fontId="45" fillId="0" borderId="20" xfId="0" applyFont="1" applyBorder="1" applyAlignment="1">
      <alignment horizontal="center" wrapText="1"/>
    </xf>
    <xf numFmtId="0" fontId="45" fillId="0" borderId="21" xfId="0" applyFont="1" applyBorder="1" applyAlignment="1">
      <alignment horizontal="center" wrapText="1"/>
    </xf>
    <xf numFmtId="0" fontId="45" fillId="0" borderId="15" xfId="0" applyFont="1" applyBorder="1" applyAlignment="1">
      <alignment horizontal="center" wrapText="1"/>
    </xf>
    <xf numFmtId="0" fontId="45" fillId="0" borderId="17" xfId="0" applyFont="1" applyBorder="1" applyAlignment="1">
      <alignment horizontal="center" wrapText="1"/>
    </xf>
    <xf numFmtId="0" fontId="45" fillId="0" borderId="16" xfId="0" applyFont="1" applyBorder="1" applyAlignment="1">
      <alignment horizontal="center" wrapText="1"/>
    </xf>
    <xf numFmtId="0" fontId="45" fillId="0" borderId="7" xfId="0" applyFont="1" applyBorder="1" applyAlignment="1">
      <alignment horizontal="center" wrapText="1"/>
    </xf>
    <xf numFmtId="0" fontId="45" fillId="0" borderId="9" xfId="0" applyFont="1" applyBorder="1" applyAlignment="1">
      <alignment horizontal="center" wrapText="1"/>
    </xf>
    <xf numFmtId="0" fontId="45" fillId="0" borderId="10" xfId="0" applyFont="1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0" fontId="14" fillId="0" borderId="9" xfId="0" applyFont="1" applyBorder="1" applyAlignment="1">
      <alignment horizontal="center" wrapText="1"/>
    </xf>
    <xf numFmtId="0" fontId="14" fillId="0" borderId="10" xfId="0" applyFont="1" applyBorder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0" fontId="14" fillId="0" borderId="7" xfId="2" applyFont="1" applyBorder="1" applyAlignment="1">
      <alignment horizontal="center" wrapText="1"/>
    </xf>
    <xf numFmtId="0" fontId="14" fillId="0" borderId="10" xfId="2" applyFont="1" applyBorder="1" applyAlignment="1">
      <alignment horizontal="center" wrapText="1"/>
    </xf>
    <xf numFmtId="0" fontId="14" fillId="0" borderId="8" xfId="2" applyFont="1" applyBorder="1" applyAlignment="1">
      <alignment horizontal="center" wrapText="1"/>
    </xf>
    <xf numFmtId="0" fontId="14" fillId="0" borderId="9" xfId="2" applyFont="1" applyBorder="1" applyAlignment="1">
      <alignment horizontal="center" wrapText="1"/>
    </xf>
    <xf numFmtId="0" fontId="51" fillId="0" borderId="0" xfId="0" applyFont="1"/>
    <xf numFmtId="0" fontId="51" fillId="0" borderId="0" xfId="0" applyFont="1" applyFill="1"/>
    <xf numFmtId="0" fontId="8" fillId="0" borderId="2" xfId="0" applyFont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52" fillId="5" borderId="5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vertical="center" wrapText="1"/>
    </xf>
  </cellXfs>
  <cellStyles count="8">
    <cellStyle name="Mena 2" xfId="4" xr:uid="{AFB68ECF-8F1E-4101-BBA3-D146F328A8D2}"/>
    <cellStyle name="Normálna" xfId="0" builtinId="0"/>
    <cellStyle name="Normálna 2" xfId="5" xr:uid="{B6E61F71-EE3F-4AA6-94D7-EA3A4E552759}"/>
    <cellStyle name="Normálna 3" xfId="1" xr:uid="{E513963C-C82F-4B39-A172-A97A1754BFF6}"/>
    <cellStyle name="Normálna 4" xfId="3" xr:uid="{E124D6E0-10AA-40A1-BA5E-07BABADCACB4}"/>
    <cellStyle name="Normálna 5" xfId="2" xr:uid="{D02DCF0C-1EE8-4A51-B868-07FA74159CC2}"/>
    <cellStyle name="SAPBEXstdData" xfId="6" xr:uid="{FC1B0A68-01E2-491B-8B5C-C5A33A1F847F}"/>
    <cellStyle name="SAPBEXstdItem" xfId="7" xr:uid="{17CDB2D3-1D8F-4857-B9C7-F30994FA61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74885-93D1-4D99-AF9B-4149DA56303F}">
  <sheetPr>
    <pageSetUpPr fitToPage="1"/>
  </sheetPr>
  <dimension ref="A1:P10"/>
  <sheetViews>
    <sheetView workbookViewId="0"/>
  </sheetViews>
  <sheetFormatPr defaultRowHeight="14.15"/>
  <cols>
    <col min="1" max="1" width="4.7109375" customWidth="1"/>
    <col min="6" max="6" width="9.85546875" customWidth="1"/>
    <col min="7" max="9" width="13.7109375" customWidth="1"/>
    <col min="10" max="12" width="10.85546875" customWidth="1"/>
    <col min="13" max="13" width="11.7109375" customWidth="1"/>
    <col min="14" max="14" width="12.42578125" customWidth="1"/>
    <col min="15" max="15" width="13.42578125" customWidth="1"/>
    <col min="16" max="16" width="13.7109375" customWidth="1"/>
  </cols>
  <sheetData>
    <row r="1" spans="1:16" s="2" customFormat="1" ht="14.6">
      <c r="A1" s="288" t="s">
        <v>252</v>
      </c>
      <c r="O1" s="255" t="s">
        <v>251</v>
      </c>
      <c r="P1" s="255"/>
    </row>
    <row r="3" spans="1:16" s="3" customFormat="1" ht="14.6">
      <c r="A3" s="23" t="s">
        <v>0</v>
      </c>
    </row>
    <row r="4" spans="1:16" s="3" customFormat="1" ht="14.6">
      <c r="A4" s="4"/>
    </row>
    <row r="5" spans="1:16" s="7" customFormat="1" ht="36">
      <c r="A5" s="5" t="s">
        <v>1</v>
      </c>
      <c r="B5" s="5" t="s">
        <v>2</v>
      </c>
      <c r="C5" s="5" t="s">
        <v>3</v>
      </c>
      <c r="D5" s="5" t="s">
        <v>4</v>
      </c>
      <c r="E5" s="5" t="s">
        <v>5</v>
      </c>
      <c r="F5" s="5" t="s">
        <v>23</v>
      </c>
      <c r="G5" s="6" t="s">
        <v>6</v>
      </c>
      <c r="H5" s="6" t="s">
        <v>7</v>
      </c>
      <c r="I5" s="6" t="s">
        <v>8</v>
      </c>
      <c r="J5" s="5" t="s">
        <v>24</v>
      </c>
      <c r="K5" s="6" t="s">
        <v>9</v>
      </c>
      <c r="L5" s="6" t="s">
        <v>10</v>
      </c>
      <c r="M5" s="5" t="s">
        <v>22</v>
      </c>
      <c r="N5" s="5" t="s">
        <v>25</v>
      </c>
      <c r="O5" s="5" t="s">
        <v>26</v>
      </c>
      <c r="P5" s="5" t="s">
        <v>13</v>
      </c>
    </row>
    <row r="6" spans="1:16" s="3" customFormat="1" ht="14.6">
      <c r="A6" s="8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s="3" customFormat="1" ht="14.6">
      <c r="A7" s="8" t="s">
        <v>15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8" spans="1:16" s="3" customFormat="1" ht="14.6">
      <c r="A8" s="8" t="s">
        <v>16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spans="1:16" s="3" customFormat="1" ht="14.6">
      <c r="A9" s="256" t="s">
        <v>17</v>
      </c>
      <c r="B9" s="257"/>
      <c r="C9" s="257"/>
      <c r="D9" s="257"/>
      <c r="E9" s="257"/>
      <c r="F9" s="257"/>
      <c r="G9" s="257"/>
      <c r="H9" s="257"/>
      <c r="I9" s="258"/>
      <c r="J9" s="9"/>
      <c r="K9" s="10"/>
      <c r="L9" s="9"/>
      <c r="M9" s="9"/>
      <c r="N9" s="9"/>
      <c r="O9" s="11"/>
      <c r="P9" s="8"/>
    </row>
    <row r="10" spans="1:16" s="3" customFormat="1" ht="14.6">
      <c r="A10" s="4"/>
    </row>
  </sheetData>
  <mergeCells count="1">
    <mergeCell ref="A9:I9"/>
  </mergeCells>
  <pageMargins left="0.7" right="0.7" top="0.75" bottom="0.75" header="0.3" footer="0.3"/>
  <pageSetup paperSize="9" scale="74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BD9DA-A58E-49AA-9B9A-6D817192A785}">
  <sheetPr>
    <tabColor rgb="FFFFFF00"/>
  </sheetPr>
  <dimension ref="A1:N62"/>
  <sheetViews>
    <sheetView workbookViewId="0">
      <selection activeCell="A3" sqref="A3:B11"/>
    </sheetView>
  </sheetViews>
  <sheetFormatPr defaultRowHeight="14.15"/>
  <cols>
    <col min="1" max="1" width="6.42578125" customWidth="1"/>
    <col min="2" max="2" width="37" customWidth="1"/>
    <col min="3" max="3" width="44.140625" customWidth="1"/>
    <col min="5" max="5" width="14" customWidth="1"/>
    <col min="7" max="7" width="12.7109375" customWidth="1"/>
    <col min="8" max="8" width="25.5703125" customWidth="1"/>
    <col min="9" max="9" width="11.7109375" customWidth="1"/>
    <col min="10" max="10" width="10.5703125" customWidth="1"/>
    <col min="12" max="12" width="12" customWidth="1"/>
  </cols>
  <sheetData>
    <row r="1" spans="1:14" ht="15.45">
      <c r="A1" s="92"/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spans="1:14">
      <c r="A2" s="93"/>
      <c r="B2" s="93"/>
      <c r="C2" s="93"/>
      <c r="D2" s="93"/>
      <c r="E2" s="93"/>
      <c r="F2" s="93"/>
      <c r="G2" s="93"/>
      <c r="H2" s="93"/>
      <c r="I2" s="91"/>
      <c r="J2" s="91"/>
      <c r="K2" s="91"/>
      <c r="L2" s="91"/>
      <c r="M2" s="91"/>
      <c r="N2" s="91"/>
    </row>
    <row r="3" spans="1:14" ht="15">
      <c r="A3" s="94" t="s">
        <v>118</v>
      </c>
      <c r="B3" s="95"/>
      <c r="C3" s="95"/>
      <c r="D3" s="96"/>
      <c r="E3" s="95"/>
      <c r="F3" s="95"/>
      <c r="G3" s="95"/>
      <c r="H3" s="95"/>
      <c r="I3" s="97"/>
      <c r="J3" s="98"/>
      <c r="K3" s="99" t="s">
        <v>119</v>
      </c>
      <c r="L3" s="100"/>
      <c r="M3" s="100"/>
      <c r="N3" s="101"/>
    </row>
    <row r="4" spans="1:14" ht="15.45">
      <c r="A4" s="94" t="s">
        <v>120</v>
      </c>
      <c r="B4" s="95"/>
      <c r="C4" s="95"/>
      <c r="D4" s="95"/>
      <c r="E4" s="95"/>
      <c r="F4" s="95"/>
      <c r="G4" s="95"/>
      <c r="H4" s="95"/>
      <c r="I4" s="97"/>
      <c r="J4" s="102"/>
      <c r="K4" s="99" t="s">
        <v>121</v>
      </c>
      <c r="L4" s="99"/>
      <c r="M4" s="99"/>
      <c r="N4" s="103"/>
    </row>
    <row r="5" spans="1:14" ht="15">
      <c r="A5" s="94" t="s">
        <v>122</v>
      </c>
      <c r="B5" s="95"/>
      <c r="C5" s="95"/>
      <c r="D5" s="95"/>
      <c r="E5" s="95"/>
      <c r="F5" s="95"/>
      <c r="G5" s="95"/>
      <c r="H5" s="95"/>
      <c r="I5" s="97"/>
      <c r="J5" s="102"/>
      <c r="K5" s="99" t="s">
        <v>117</v>
      </c>
      <c r="L5" s="100"/>
      <c r="M5" s="100"/>
      <c r="N5" s="101"/>
    </row>
    <row r="6" spans="1:14">
      <c r="A6" s="94"/>
      <c r="B6" s="94"/>
      <c r="C6" s="95"/>
      <c r="D6" s="95"/>
      <c r="E6" s="95"/>
      <c r="F6" s="95"/>
      <c r="G6" s="95"/>
      <c r="H6" s="95"/>
      <c r="I6" s="102"/>
      <c r="J6" s="97"/>
      <c r="K6" s="100"/>
      <c r="L6" s="100"/>
      <c r="M6" s="100"/>
      <c r="N6" s="104"/>
    </row>
    <row r="7" spans="1:14">
      <c r="A7" s="94" t="s">
        <v>71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</row>
    <row r="8" spans="1:14">
      <c r="A8" s="94" t="s">
        <v>72</v>
      </c>
      <c r="B8" s="95"/>
      <c r="C8" s="95"/>
      <c r="D8" s="95"/>
      <c r="E8" s="96"/>
      <c r="F8" s="95"/>
      <c r="G8" s="95"/>
      <c r="H8" s="95"/>
      <c r="I8" s="94"/>
      <c r="J8" s="95"/>
      <c r="K8" s="95"/>
      <c r="L8" s="95"/>
      <c r="M8" s="95"/>
      <c r="N8" s="95"/>
    </row>
    <row r="9" spans="1:14">
      <c r="A9" s="94" t="s">
        <v>123</v>
      </c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</row>
    <row r="10" spans="1:14">
      <c r="A10" s="94" t="s">
        <v>124</v>
      </c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</row>
    <row r="11" spans="1:14">
      <c r="A11" s="94" t="s">
        <v>73</v>
      </c>
      <c r="B11" s="10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</row>
    <row r="12" spans="1:14" ht="14.6" thickBot="1">
      <c r="A12" s="95"/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</row>
    <row r="13" spans="1:14" ht="14.6" thickBot="1">
      <c r="A13" s="90" t="s">
        <v>74</v>
      </c>
      <c r="B13" s="284" t="s">
        <v>75</v>
      </c>
      <c r="C13" s="284"/>
      <c r="D13" s="284" t="s">
        <v>76</v>
      </c>
      <c r="E13" s="284"/>
      <c r="F13" s="286" t="s">
        <v>77</v>
      </c>
      <c r="G13" s="286"/>
      <c r="H13" s="286"/>
      <c r="I13" s="286"/>
      <c r="J13" s="286"/>
      <c r="K13" s="286"/>
      <c r="L13" s="286"/>
      <c r="M13" s="284" t="s">
        <v>78</v>
      </c>
      <c r="N13" s="284" t="s">
        <v>13</v>
      </c>
    </row>
    <row r="14" spans="1:14" ht="14.6" thickBot="1">
      <c r="A14" s="106" t="s">
        <v>79</v>
      </c>
      <c r="B14" s="285"/>
      <c r="C14" s="285"/>
      <c r="D14" s="285"/>
      <c r="E14" s="285"/>
      <c r="F14" s="286" t="s">
        <v>80</v>
      </c>
      <c r="G14" s="286"/>
      <c r="H14" s="284" t="s">
        <v>81</v>
      </c>
      <c r="I14" s="284" t="s">
        <v>82</v>
      </c>
      <c r="J14" s="284" t="s">
        <v>83</v>
      </c>
      <c r="K14" s="286" t="s">
        <v>84</v>
      </c>
      <c r="L14" s="286"/>
      <c r="M14" s="287"/>
      <c r="N14" s="287"/>
    </row>
    <row r="15" spans="1:14" ht="14.6" thickBot="1">
      <c r="A15" s="188"/>
      <c r="B15" s="107" t="s">
        <v>85</v>
      </c>
      <c r="C15" s="107" t="s">
        <v>86</v>
      </c>
      <c r="D15" s="107" t="s">
        <v>87</v>
      </c>
      <c r="E15" s="107" t="s">
        <v>88</v>
      </c>
      <c r="F15" s="107" t="s">
        <v>87</v>
      </c>
      <c r="G15" s="107" t="s">
        <v>88</v>
      </c>
      <c r="H15" s="285"/>
      <c r="I15" s="285"/>
      <c r="J15" s="285"/>
      <c r="K15" s="107" t="s">
        <v>87</v>
      </c>
      <c r="L15" s="107" t="s">
        <v>88</v>
      </c>
      <c r="M15" s="285"/>
      <c r="N15" s="285"/>
    </row>
    <row r="16" spans="1:14" ht="14.6" thickBot="1">
      <c r="A16" s="108">
        <v>1</v>
      </c>
      <c r="B16" s="108">
        <v>2</v>
      </c>
      <c r="C16" s="108">
        <v>3</v>
      </c>
      <c r="D16" s="108">
        <v>4</v>
      </c>
      <c r="E16" s="108">
        <v>5</v>
      </c>
      <c r="F16" s="108">
        <v>6</v>
      </c>
      <c r="G16" s="108">
        <v>7</v>
      </c>
      <c r="H16" s="108">
        <v>8</v>
      </c>
      <c r="I16" s="108">
        <v>9</v>
      </c>
      <c r="J16" s="108">
        <v>10</v>
      </c>
      <c r="K16" s="108">
        <v>11</v>
      </c>
      <c r="L16" s="108">
        <v>12</v>
      </c>
      <c r="M16" s="108">
        <v>13</v>
      </c>
      <c r="N16" s="108">
        <v>14</v>
      </c>
    </row>
    <row r="17" spans="1:14">
      <c r="A17" s="109"/>
      <c r="B17" s="110" t="s">
        <v>125</v>
      </c>
      <c r="C17" s="111"/>
      <c r="D17" s="112"/>
      <c r="E17" s="113"/>
      <c r="F17" s="114"/>
      <c r="G17" s="114"/>
      <c r="H17" s="114"/>
      <c r="I17" s="114"/>
      <c r="J17" s="114"/>
      <c r="K17" s="114"/>
      <c r="L17" s="115"/>
      <c r="M17" s="114"/>
      <c r="N17" s="114"/>
    </row>
    <row r="18" spans="1:14">
      <c r="A18" s="116">
        <v>1</v>
      </c>
      <c r="B18" s="117" t="s">
        <v>126</v>
      </c>
      <c r="C18" s="118"/>
      <c r="D18" s="119"/>
      <c r="E18" s="120"/>
      <c r="F18" s="121"/>
      <c r="G18" s="121"/>
      <c r="H18" s="121"/>
      <c r="I18" s="121"/>
      <c r="J18" s="121"/>
      <c r="K18" s="121"/>
      <c r="L18" s="122"/>
      <c r="M18" s="121"/>
      <c r="N18" s="121"/>
    </row>
    <row r="19" spans="1:14">
      <c r="A19" s="123"/>
      <c r="B19" s="124"/>
      <c r="C19" s="124" t="s">
        <v>127</v>
      </c>
      <c r="D19" s="125"/>
      <c r="E19" s="125">
        <v>8476.4</v>
      </c>
      <c r="F19" s="121"/>
      <c r="G19" s="125">
        <v>15792.25</v>
      </c>
      <c r="H19" s="126" t="s">
        <v>128</v>
      </c>
      <c r="I19" s="125">
        <v>8476.4</v>
      </c>
      <c r="J19" s="125">
        <v>15792.25</v>
      </c>
      <c r="K19" s="125"/>
      <c r="L19" s="127">
        <v>8476.4000000000015</v>
      </c>
      <c r="M19" s="121"/>
      <c r="N19" s="121"/>
    </row>
    <row r="20" spans="1:14">
      <c r="A20" s="123"/>
      <c r="B20" s="124"/>
      <c r="C20" s="124" t="s">
        <v>129</v>
      </c>
      <c r="D20" s="128"/>
      <c r="E20" s="128">
        <v>1751.46</v>
      </c>
      <c r="F20" s="121"/>
      <c r="G20" s="128"/>
      <c r="H20" s="126" t="s">
        <v>128</v>
      </c>
      <c r="I20" s="128">
        <v>1751.46</v>
      </c>
      <c r="J20" s="129"/>
      <c r="K20" s="128"/>
      <c r="L20" s="127">
        <v>1751.46</v>
      </c>
      <c r="M20" s="121"/>
      <c r="N20" s="121"/>
    </row>
    <row r="21" spans="1:14">
      <c r="A21" s="130" t="s">
        <v>94</v>
      </c>
      <c r="B21" s="131" t="s">
        <v>130</v>
      </c>
      <c r="C21" s="132" t="s">
        <v>94</v>
      </c>
      <c r="D21" s="133">
        <v>0</v>
      </c>
      <c r="E21" s="133">
        <v>10227.86</v>
      </c>
      <c r="F21" s="134" t="s">
        <v>94</v>
      </c>
      <c r="G21" s="133">
        <v>15792.25</v>
      </c>
      <c r="H21" s="134" t="s">
        <v>94</v>
      </c>
      <c r="I21" s="133">
        <v>10227.86</v>
      </c>
      <c r="J21" s="133">
        <v>15792.25</v>
      </c>
      <c r="K21" s="134" t="s">
        <v>94</v>
      </c>
      <c r="L21" s="135">
        <v>10227.86</v>
      </c>
      <c r="M21" s="134" t="s">
        <v>94</v>
      </c>
      <c r="N21" s="134" t="s">
        <v>94</v>
      </c>
    </row>
    <row r="22" spans="1:14">
      <c r="A22" s="136">
        <v>2</v>
      </c>
      <c r="B22" s="137" t="s">
        <v>131</v>
      </c>
      <c r="C22" s="138"/>
      <c r="D22" s="119"/>
      <c r="E22" s="119"/>
      <c r="F22" s="121"/>
      <c r="G22" s="121"/>
      <c r="H22" s="121"/>
      <c r="I22" s="139"/>
      <c r="J22" s="121"/>
      <c r="K22" s="121"/>
      <c r="L22" s="122"/>
      <c r="M22" s="121"/>
      <c r="N22" s="121"/>
    </row>
    <row r="23" spans="1:14">
      <c r="A23" s="140" t="s">
        <v>132</v>
      </c>
      <c r="B23" s="180" t="s">
        <v>133</v>
      </c>
      <c r="C23" s="175" t="s">
        <v>134</v>
      </c>
      <c r="D23" s="141"/>
      <c r="E23" s="141">
        <v>42873</v>
      </c>
      <c r="F23" s="121"/>
      <c r="G23" s="141">
        <v>2.23</v>
      </c>
      <c r="H23" s="126" t="s">
        <v>135</v>
      </c>
      <c r="I23" s="141">
        <v>42873</v>
      </c>
      <c r="J23" s="141">
        <v>2.23</v>
      </c>
      <c r="K23" s="121"/>
      <c r="L23" s="125">
        <v>42873</v>
      </c>
      <c r="M23" s="121"/>
      <c r="N23" s="121"/>
    </row>
    <row r="24" spans="1:14">
      <c r="A24" s="140"/>
      <c r="B24" s="142"/>
      <c r="C24" s="143"/>
      <c r="D24" s="141"/>
      <c r="E24" s="141"/>
      <c r="F24" s="121"/>
      <c r="G24" s="141"/>
      <c r="H24" s="126"/>
      <c r="I24" s="141"/>
      <c r="J24" s="121"/>
      <c r="K24" s="121"/>
      <c r="L24" s="144"/>
      <c r="M24" s="121"/>
      <c r="N24" s="121"/>
    </row>
    <row r="25" spans="1:14">
      <c r="A25" s="140" t="s">
        <v>132</v>
      </c>
      <c r="B25" s="177" t="s">
        <v>136</v>
      </c>
      <c r="C25" s="178" t="s">
        <v>137</v>
      </c>
      <c r="D25" s="141"/>
      <c r="E25" s="141">
        <v>51858</v>
      </c>
      <c r="F25" s="121"/>
      <c r="G25" s="141">
        <v>0</v>
      </c>
      <c r="H25" s="126" t="s">
        <v>135</v>
      </c>
      <c r="I25" s="141">
        <v>51858</v>
      </c>
      <c r="J25" s="121"/>
      <c r="K25" s="121"/>
      <c r="L25" s="125">
        <v>51858</v>
      </c>
      <c r="M25" s="121"/>
      <c r="N25" s="121"/>
    </row>
    <row r="26" spans="1:14">
      <c r="A26" s="140"/>
      <c r="B26" s="142"/>
      <c r="C26" s="143"/>
      <c r="D26" s="141"/>
      <c r="E26" s="141"/>
      <c r="F26" s="121"/>
      <c r="G26" s="141"/>
      <c r="H26" s="126"/>
      <c r="I26" s="141"/>
      <c r="J26" s="121"/>
      <c r="K26" s="121"/>
      <c r="L26" s="144"/>
      <c r="M26" s="121"/>
      <c r="N26" s="121"/>
    </row>
    <row r="27" spans="1:14">
      <c r="A27" s="140" t="s">
        <v>132</v>
      </c>
      <c r="B27" s="181" t="s">
        <v>138</v>
      </c>
      <c r="C27" s="182" t="s">
        <v>139</v>
      </c>
      <c r="D27" s="141"/>
      <c r="E27" s="141">
        <v>60044</v>
      </c>
      <c r="F27" s="121"/>
      <c r="G27" s="141">
        <v>0</v>
      </c>
      <c r="H27" s="126" t="s">
        <v>140</v>
      </c>
      <c r="I27" s="141">
        <v>60044</v>
      </c>
      <c r="J27" s="121"/>
      <c r="K27" s="121"/>
      <c r="L27" s="125">
        <v>60044</v>
      </c>
      <c r="M27" s="121"/>
      <c r="N27" s="121"/>
    </row>
    <row r="28" spans="1:14">
      <c r="A28" s="140" t="s">
        <v>132</v>
      </c>
      <c r="B28" s="181" t="s">
        <v>138</v>
      </c>
      <c r="C28" s="182" t="s">
        <v>141</v>
      </c>
      <c r="D28" s="141"/>
      <c r="E28" s="141">
        <v>1651.97</v>
      </c>
      <c r="F28" s="121"/>
      <c r="G28" s="141">
        <v>0</v>
      </c>
      <c r="H28" s="126" t="s">
        <v>142</v>
      </c>
      <c r="I28" s="141">
        <v>1651.97</v>
      </c>
      <c r="J28" s="121"/>
      <c r="K28" s="121"/>
      <c r="L28" s="125">
        <v>1651.97</v>
      </c>
      <c r="M28" s="121"/>
      <c r="N28" s="121"/>
    </row>
    <row r="29" spans="1:14">
      <c r="A29" s="140"/>
      <c r="B29" s="142"/>
      <c r="C29" s="143"/>
      <c r="D29" s="141"/>
      <c r="E29" s="141"/>
      <c r="F29" s="121"/>
      <c r="G29" s="141"/>
      <c r="H29" s="123"/>
      <c r="I29" s="141"/>
      <c r="J29" s="121"/>
      <c r="K29" s="121"/>
      <c r="L29" s="144"/>
      <c r="M29" s="121"/>
      <c r="N29" s="121"/>
    </row>
    <row r="30" spans="1:14">
      <c r="A30" s="140" t="s">
        <v>132</v>
      </c>
      <c r="B30" s="184" t="s">
        <v>143</v>
      </c>
      <c r="C30" s="185" t="s">
        <v>144</v>
      </c>
      <c r="D30" s="141"/>
      <c r="E30" s="141">
        <v>47466</v>
      </c>
      <c r="F30" s="121"/>
      <c r="G30" s="141">
        <v>0</v>
      </c>
      <c r="H30" s="126" t="s">
        <v>140</v>
      </c>
      <c r="I30" s="141">
        <v>47466</v>
      </c>
      <c r="J30" s="121"/>
      <c r="K30" s="121"/>
      <c r="L30" s="125">
        <v>47466</v>
      </c>
      <c r="M30" s="121"/>
      <c r="N30" s="121"/>
    </row>
    <row r="31" spans="1:14">
      <c r="A31" s="140" t="s">
        <v>132</v>
      </c>
      <c r="B31" s="184" t="s">
        <v>143</v>
      </c>
      <c r="C31" s="186" t="s">
        <v>145</v>
      </c>
      <c r="D31" s="141"/>
      <c r="E31" s="141">
        <v>738.36</v>
      </c>
      <c r="F31" s="129"/>
      <c r="G31" s="141">
        <v>0</v>
      </c>
      <c r="H31" s="126" t="s">
        <v>142</v>
      </c>
      <c r="I31" s="145">
        <v>738.36</v>
      </c>
      <c r="J31" s="129"/>
      <c r="K31" s="129"/>
      <c r="L31" s="125">
        <v>738.36</v>
      </c>
      <c r="M31" s="129"/>
      <c r="N31" s="129"/>
    </row>
    <row r="32" spans="1:14">
      <c r="A32" s="130" t="s">
        <v>94</v>
      </c>
      <c r="B32" s="131" t="s">
        <v>146</v>
      </c>
      <c r="C32" s="132" t="s">
        <v>94</v>
      </c>
      <c r="D32" s="133">
        <v>0</v>
      </c>
      <c r="E32" s="133">
        <v>204631.33</v>
      </c>
      <c r="F32" s="134" t="s">
        <v>94</v>
      </c>
      <c r="G32" s="133">
        <v>2.23</v>
      </c>
      <c r="H32" s="134" t="s">
        <v>94</v>
      </c>
      <c r="I32" s="133">
        <v>204631.33</v>
      </c>
      <c r="J32" s="133">
        <v>2.23</v>
      </c>
      <c r="K32" s="134" t="s">
        <v>94</v>
      </c>
      <c r="L32" s="135">
        <v>204631.33</v>
      </c>
      <c r="M32" s="134" t="s">
        <v>94</v>
      </c>
      <c r="N32" s="134" t="s">
        <v>94</v>
      </c>
    </row>
    <row r="33" spans="1:14">
      <c r="A33" s="136">
        <v>3</v>
      </c>
      <c r="B33" s="137" t="s">
        <v>147</v>
      </c>
      <c r="C33" s="138"/>
      <c r="D33" s="138"/>
      <c r="E33" s="146"/>
      <c r="F33" s="121"/>
      <c r="G33" s="121"/>
      <c r="H33" s="147"/>
      <c r="I33" s="141"/>
      <c r="J33" s="121"/>
      <c r="K33" s="121"/>
      <c r="L33" s="122"/>
      <c r="M33" s="121"/>
      <c r="N33" s="121"/>
    </row>
    <row r="34" spans="1:14">
      <c r="A34" s="136"/>
      <c r="B34" s="147"/>
      <c r="C34" s="125"/>
      <c r="D34" s="125">
        <v>0</v>
      </c>
      <c r="E34" s="123" t="s">
        <v>148</v>
      </c>
      <c r="F34" s="121"/>
      <c r="G34" s="141">
        <v>3885.23</v>
      </c>
      <c r="H34" s="123" t="s">
        <v>148</v>
      </c>
      <c r="I34" s="141"/>
      <c r="J34" s="141">
        <v>3885.23</v>
      </c>
      <c r="K34" s="141"/>
      <c r="L34" s="127">
        <v>0</v>
      </c>
      <c r="M34" s="121"/>
      <c r="N34" s="121"/>
    </row>
    <row r="35" spans="1:14">
      <c r="A35" s="136"/>
      <c r="B35" s="147"/>
      <c r="C35" s="148"/>
      <c r="D35" s="141"/>
      <c r="E35" s="126"/>
      <c r="F35" s="121"/>
      <c r="G35" s="141"/>
      <c r="H35" s="126"/>
      <c r="I35" s="145"/>
      <c r="J35" s="129"/>
      <c r="K35" s="129"/>
      <c r="L35" s="149"/>
      <c r="M35" s="129"/>
      <c r="N35" s="129"/>
    </row>
    <row r="36" spans="1:14">
      <c r="A36" s="130" t="s">
        <v>94</v>
      </c>
      <c r="B36" s="131" t="s">
        <v>149</v>
      </c>
      <c r="C36" s="132" t="s">
        <v>94</v>
      </c>
      <c r="D36" s="133">
        <v>0</v>
      </c>
      <c r="E36" s="134" t="s">
        <v>94</v>
      </c>
      <c r="F36" s="134" t="s">
        <v>94</v>
      </c>
      <c r="G36" s="133">
        <v>3885.23</v>
      </c>
      <c r="H36" s="134" t="s">
        <v>94</v>
      </c>
      <c r="I36" s="133">
        <v>0</v>
      </c>
      <c r="J36" s="133">
        <v>3885.23</v>
      </c>
      <c r="K36" s="133">
        <v>0</v>
      </c>
      <c r="L36" s="150" t="s">
        <v>94</v>
      </c>
      <c r="M36" s="134" t="s">
        <v>94</v>
      </c>
      <c r="N36" s="134" t="s">
        <v>94</v>
      </c>
    </row>
    <row r="37" spans="1:14">
      <c r="A37" s="136">
        <v>4</v>
      </c>
      <c r="B37" s="117" t="s">
        <v>150</v>
      </c>
      <c r="C37" s="138"/>
      <c r="D37" s="138"/>
      <c r="E37" s="146"/>
      <c r="F37" s="121"/>
      <c r="G37" s="141"/>
      <c r="H37" s="146"/>
      <c r="I37" s="141"/>
      <c r="J37" s="121"/>
      <c r="K37" s="121"/>
      <c r="L37" s="122"/>
      <c r="M37" s="121"/>
      <c r="N37" s="121"/>
    </row>
    <row r="38" spans="1:14">
      <c r="A38" s="136"/>
      <c r="B38" s="147"/>
      <c r="C38" s="147" t="s">
        <v>151</v>
      </c>
      <c r="D38" s="125"/>
      <c r="E38" s="125">
        <v>28309.61</v>
      </c>
      <c r="F38" s="121"/>
      <c r="G38" s="141">
        <v>29991.29</v>
      </c>
      <c r="H38" s="123" t="s">
        <v>152</v>
      </c>
      <c r="I38" s="125"/>
      <c r="J38" s="141">
        <v>1681.68</v>
      </c>
      <c r="K38" s="129"/>
      <c r="L38" s="127">
        <v>28309.61</v>
      </c>
      <c r="M38" s="129"/>
      <c r="N38" s="129"/>
    </row>
    <row r="39" spans="1:14">
      <c r="A39" s="151" t="s">
        <v>94</v>
      </c>
      <c r="B39" s="131" t="s">
        <v>153</v>
      </c>
      <c r="C39" s="132" t="s">
        <v>94</v>
      </c>
      <c r="D39" s="133">
        <v>0</v>
      </c>
      <c r="E39" s="133">
        <v>28309.61</v>
      </c>
      <c r="F39" s="152" t="s">
        <v>94</v>
      </c>
      <c r="G39" s="133">
        <v>29991.29</v>
      </c>
      <c r="H39" s="152" t="s">
        <v>94</v>
      </c>
      <c r="I39" s="133">
        <v>0</v>
      </c>
      <c r="J39" s="153">
        <v>1681.68</v>
      </c>
      <c r="K39" s="153" t="s">
        <v>94</v>
      </c>
      <c r="L39" s="154">
        <v>28309.61</v>
      </c>
      <c r="M39" s="152" t="s">
        <v>94</v>
      </c>
      <c r="N39" s="152" t="s">
        <v>94</v>
      </c>
    </row>
    <row r="40" spans="1:14">
      <c r="A40" s="136">
        <v>5</v>
      </c>
      <c r="B40" s="117" t="s">
        <v>154</v>
      </c>
      <c r="C40" s="155"/>
      <c r="D40" s="155"/>
      <c r="E40" s="155"/>
      <c r="F40" s="121"/>
      <c r="G40" s="141"/>
      <c r="H40" s="146"/>
      <c r="I40" s="155"/>
      <c r="J40" s="156"/>
      <c r="K40" s="121"/>
      <c r="L40" s="157"/>
      <c r="M40" s="121"/>
      <c r="N40" s="121"/>
    </row>
    <row r="41" spans="1:14">
      <c r="A41" s="140" t="s">
        <v>132</v>
      </c>
      <c r="B41" s="180" t="s">
        <v>133</v>
      </c>
      <c r="C41" s="176" t="s">
        <v>155</v>
      </c>
      <c r="D41" s="125"/>
      <c r="E41" s="125">
        <v>24726</v>
      </c>
      <c r="F41" s="121"/>
      <c r="G41" s="141">
        <v>0</v>
      </c>
      <c r="H41" s="126" t="s">
        <v>156</v>
      </c>
      <c r="I41" s="125">
        <v>24726</v>
      </c>
      <c r="J41" s="121"/>
      <c r="K41" s="121"/>
      <c r="L41" s="127">
        <v>24726</v>
      </c>
      <c r="M41" s="121"/>
      <c r="N41" s="121"/>
    </row>
    <row r="42" spans="1:14">
      <c r="A42" s="136"/>
      <c r="B42" s="158"/>
      <c r="C42" s="159"/>
      <c r="D42" s="125"/>
      <c r="E42" s="125"/>
      <c r="F42" s="121"/>
      <c r="G42" s="141"/>
      <c r="H42" s="123"/>
      <c r="I42" s="125"/>
      <c r="J42" s="121"/>
      <c r="K42" s="121"/>
      <c r="L42" s="122"/>
      <c r="M42" s="121"/>
      <c r="N42" s="121"/>
    </row>
    <row r="43" spans="1:14">
      <c r="A43" s="140" t="s">
        <v>132</v>
      </c>
      <c r="B43" s="177" t="s">
        <v>136</v>
      </c>
      <c r="C43" s="179" t="s">
        <v>157</v>
      </c>
      <c r="D43" s="125"/>
      <c r="E43" s="125">
        <v>51858</v>
      </c>
      <c r="F43" s="121"/>
      <c r="G43" s="141">
        <v>0</v>
      </c>
      <c r="H43" s="126" t="s">
        <v>158</v>
      </c>
      <c r="I43" s="125">
        <v>51858</v>
      </c>
      <c r="J43" s="121"/>
      <c r="K43" s="121"/>
      <c r="L43" s="127">
        <v>51858</v>
      </c>
      <c r="M43" s="121"/>
      <c r="N43" s="121"/>
    </row>
    <row r="44" spans="1:14">
      <c r="A44" s="140" t="s">
        <v>132</v>
      </c>
      <c r="B44" s="177" t="s">
        <v>136</v>
      </c>
      <c r="C44" s="179" t="s">
        <v>159</v>
      </c>
      <c r="D44" s="125"/>
      <c r="E44" s="125">
        <v>29189</v>
      </c>
      <c r="F44" s="121"/>
      <c r="G44" s="141"/>
      <c r="H44" s="126" t="s">
        <v>156</v>
      </c>
      <c r="I44" s="125">
        <v>29189</v>
      </c>
      <c r="J44" s="121"/>
      <c r="K44" s="121"/>
      <c r="L44" s="127">
        <v>29189</v>
      </c>
      <c r="M44" s="121"/>
      <c r="N44" s="121"/>
    </row>
    <row r="45" spans="1:14">
      <c r="A45" s="136"/>
      <c r="B45" s="158"/>
      <c r="C45" s="159"/>
      <c r="D45" s="125"/>
      <c r="E45" s="125"/>
      <c r="F45" s="121"/>
      <c r="G45" s="141">
        <v>0</v>
      </c>
      <c r="H45" s="123"/>
      <c r="I45" s="125"/>
      <c r="J45" s="121"/>
      <c r="K45" s="121"/>
      <c r="L45" s="122"/>
      <c r="M45" s="121"/>
      <c r="N45" s="121"/>
    </row>
    <row r="46" spans="1:14">
      <c r="A46" s="140" t="s">
        <v>132</v>
      </c>
      <c r="B46" s="181" t="s">
        <v>138</v>
      </c>
      <c r="C46" s="183" t="s">
        <v>160</v>
      </c>
      <c r="D46" s="125"/>
      <c r="E46" s="125">
        <v>58052</v>
      </c>
      <c r="F46" s="121"/>
      <c r="G46" s="141"/>
      <c r="H46" s="160"/>
      <c r="I46" s="125">
        <v>58052</v>
      </c>
      <c r="J46" s="147"/>
      <c r="K46" s="147"/>
      <c r="L46" s="127">
        <v>58052</v>
      </c>
      <c r="M46" s="147"/>
      <c r="N46" s="147"/>
    </row>
    <row r="47" spans="1:14">
      <c r="A47" s="136"/>
      <c r="B47" s="158"/>
      <c r="C47" s="59"/>
      <c r="D47" s="125"/>
      <c r="E47" s="125"/>
      <c r="F47" s="121"/>
      <c r="G47" s="141">
        <v>0</v>
      </c>
      <c r="H47" s="123"/>
      <c r="I47" s="125"/>
      <c r="J47" s="147"/>
      <c r="K47" s="147"/>
      <c r="L47" s="127"/>
      <c r="M47" s="147"/>
      <c r="N47" s="147"/>
    </row>
    <row r="48" spans="1:14">
      <c r="A48" s="140" t="s">
        <v>132</v>
      </c>
      <c r="B48" s="184" t="s">
        <v>143</v>
      </c>
      <c r="C48" s="187" t="s">
        <v>161</v>
      </c>
      <c r="D48" s="125"/>
      <c r="E48" s="125">
        <v>41791</v>
      </c>
      <c r="F48" s="121"/>
      <c r="G48" s="141"/>
      <c r="H48" s="126" t="s">
        <v>162</v>
      </c>
      <c r="I48" s="125">
        <v>41791</v>
      </c>
      <c r="J48" s="147"/>
      <c r="K48" s="147"/>
      <c r="L48" s="127">
        <v>41791</v>
      </c>
      <c r="M48" s="147"/>
      <c r="N48" s="147"/>
    </row>
    <row r="49" spans="1:14">
      <c r="A49" s="140" t="s">
        <v>132</v>
      </c>
      <c r="B49" s="184" t="s">
        <v>143</v>
      </c>
      <c r="C49" s="187" t="s">
        <v>163</v>
      </c>
      <c r="D49" s="125"/>
      <c r="E49" s="125">
        <v>41791</v>
      </c>
      <c r="F49" s="121"/>
      <c r="G49" s="141">
        <v>0</v>
      </c>
      <c r="H49" s="126" t="s">
        <v>162</v>
      </c>
      <c r="I49" s="125">
        <v>41791</v>
      </c>
      <c r="J49" s="147"/>
      <c r="K49" s="147"/>
      <c r="L49" s="127">
        <v>41791</v>
      </c>
      <c r="M49" s="147"/>
      <c r="N49" s="147"/>
    </row>
    <row r="50" spans="1:14">
      <c r="A50" s="140" t="s">
        <v>132</v>
      </c>
      <c r="B50" s="184" t="s">
        <v>143</v>
      </c>
      <c r="C50" s="187" t="s">
        <v>164</v>
      </c>
      <c r="D50" s="125"/>
      <c r="E50" s="125">
        <v>21494</v>
      </c>
      <c r="F50" s="121"/>
      <c r="G50" s="141"/>
      <c r="H50" s="126" t="s">
        <v>162</v>
      </c>
      <c r="I50" s="125">
        <v>21494</v>
      </c>
      <c r="J50" s="147"/>
      <c r="K50" s="147"/>
      <c r="L50" s="127">
        <v>21494</v>
      </c>
      <c r="M50" s="147"/>
      <c r="N50" s="147"/>
    </row>
    <row r="51" spans="1:14">
      <c r="A51" s="130" t="s">
        <v>94</v>
      </c>
      <c r="B51" s="131" t="s">
        <v>165</v>
      </c>
      <c r="C51" s="132" t="s">
        <v>94</v>
      </c>
      <c r="D51" s="133">
        <v>0</v>
      </c>
      <c r="E51" s="133">
        <v>268901</v>
      </c>
      <c r="F51" s="133">
        <v>0</v>
      </c>
      <c r="G51" s="133">
        <v>0</v>
      </c>
      <c r="H51" s="134" t="s">
        <v>94</v>
      </c>
      <c r="I51" s="133">
        <v>268901</v>
      </c>
      <c r="J51" s="134" t="s">
        <v>94</v>
      </c>
      <c r="K51" s="134" t="s">
        <v>94</v>
      </c>
      <c r="L51" s="135">
        <v>268901</v>
      </c>
      <c r="M51" s="134" t="s">
        <v>94</v>
      </c>
      <c r="N51" s="134" t="s">
        <v>94</v>
      </c>
    </row>
    <row r="52" spans="1:14">
      <c r="A52" s="136">
        <v>6</v>
      </c>
      <c r="B52" s="117" t="s">
        <v>166</v>
      </c>
      <c r="C52" s="155"/>
      <c r="D52" s="155"/>
      <c r="E52" s="155"/>
      <c r="F52" s="121"/>
      <c r="G52" s="141"/>
      <c r="H52" s="146"/>
      <c r="I52" s="113"/>
      <c r="J52" s="113"/>
      <c r="K52" s="113"/>
      <c r="L52" s="111"/>
      <c r="M52" s="113"/>
      <c r="N52" s="113"/>
    </row>
    <row r="53" spans="1:14">
      <c r="A53" s="140" t="s">
        <v>132</v>
      </c>
      <c r="B53" s="147"/>
      <c r="C53" s="161"/>
      <c r="D53" s="125">
        <v>0</v>
      </c>
      <c r="E53" s="125">
        <v>0</v>
      </c>
      <c r="F53" s="121"/>
      <c r="G53" s="141">
        <v>3740.23</v>
      </c>
      <c r="H53" s="160" t="s">
        <v>167</v>
      </c>
      <c r="I53" s="162"/>
      <c r="J53" s="141">
        <v>3740.23</v>
      </c>
      <c r="K53" s="162"/>
      <c r="L53" s="127">
        <v>0</v>
      </c>
      <c r="M53" s="162"/>
      <c r="N53" s="162"/>
    </row>
    <row r="54" spans="1:14" ht="14.6" thickBot="1">
      <c r="A54" s="163" t="s">
        <v>94</v>
      </c>
      <c r="B54" s="164" t="s">
        <v>168</v>
      </c>
      <c r="C54" s="165" t="s">
        <v>94</v>
      </c>
      <c r="D54" s="166">
        <v>0</v>
      </c>
      <c r="E54" s="166">
        <v>0</v>
      </c>
      <c r="F54" s="166">
        <v>0</v>
      </c>
      <c r="G54" s="166">
        <v>3740.23</v>
      </c>
      <c r="H54" s="167" t="s">
        <v>94</v>
      </c>
      <c r="I54" s="167" t="s">
        <v>94</v>
      </c>
      <c r="J54" s="166">
        <v>3740.23</v>
      </c>
      <c r="K54" s="167" t="s">
        <v>94</v>
      </c>
      <c r="L54" s="168" t="s">
        <v>94</v>
      </c>
      <c r="M54" s="167" t="s">
        <v>94</v>
      </c>
      <c r="N54" s="167" t="s">
        <v>94</v>
      </c>
    </row>
    <row r="55" spans="1:14" ht="14.6" thickBot="1">
      <c r="A55" s="169" t="s">
        <v>94</v>
      </c>
      <c r="B55" s="170" t="s">
        <v>169</v>
      </c>
      <c r="C55" s="171" t="s">
        <v>94</v>
      </c>
      <c r="D55" s="172">
        <v>0</v>
      </c>
      <c r="E55" s="172">
        <v>512069.8</v>
      </c>
      <c r="F55" s="172">
        <v>0</v>
      </c>
      <c r="G55" s="172">
        <v>53411.23</v>
      </c>
      <c r="H55" s="173" t="s">
        <v>94</v>
      </c>
      <c r="I55" s="172">
        <v>483760.19</v>
      </c>
      <c r="J55" s="172">
        <v>25101.62</v>
      </c>
      <c r="K55" s="172">
        <v>0</v>
      </c>
      <c r="L55" s="172">
        <v>512069.8</v>
      </c>
      <c r="M55" s="173" t="s">
        <v>94</v>
      </c>
      <c r="N55" s="173" t="s">
        <v>94</v>
      </c>
    </row>
    <row r="56" spans="1:14">
      <c r="A56" s="95"/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</row>
    <row r="57" spans="1:14">
      <c r="A57" s="94" t="s">
        <v>111</v>
      </c>
      <c r="B57" s="95"/>
      <c r="C57" s="94" t="s">
        <v>112</v>
      </c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</row>
    <row r="58" spans="1:14">
      <c r="A58" s="94" t="s">
        <v>113</v>
      </c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</row>
    <row r="59" spans="1:14">
      <c r="A59" s="91"/>
      <c r="B59" s="91"/>
      <c r="C59" s="91"/>
      <c r="D59" s="91"/>
      <c r="E59" s="91"/>
      <c r="F59" s="91"/>
      <c r="G59" s="91"/>
      <c r="H59" s="95"/>
      <c r="I59" s="95"/>
      <c r="J59" s="95"/>
      <c r="K59" s="95"/>
      <c r="L59" s="95"/>
      <c r="M59" s="95"/>
      <c r="N59" s="95"/>
    </row>
    <row r="60" spans="1:14">
      <c r="A60" s="95"/>
      <c r="B60" s="95"/>
      <c r="C60" s="95" t="s">
        <v>114</v>
      </c>
      <c r="D60" s="95"/>
      <c r="E60" s="95"/>
      <c r="F60" s="95"/>
      <c r="G60" s="95"/>
      <c r="H60" s="95"/>
      <c r="I60" s="174"/>
      <c r="J60" s="95"/>
      <c r="K60" s="95"/>
      <c r="L60" s="95"/>
      <c r="M60" s="95"/>
      <c r="N60" s="95"/>
    </row>
    <row r="61" spans="1:14">
      <c r="A61" s="94"/>
      <c r="B61" s="9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</row>
    <row r="62" spans="1:14">
      <c r="A62" s="95"/>
      <c r="B62" s="95"/>
      <c r="C62" s="95" t="s">
        <v>114</v>
      </c>
      <c r="D62" s="95"/>
      <c r="E62" s="95"/>
      <c r="F62" s="95" t="s">
        <v>114</v>
      </c>
      <c r="G62" s="95"/>
      <c r="H62" s="105"/>
      <c r="I62" s="105"/>
      <c r="J62" s="105"/>
      <c r="K62" s="105"/>
      <c r="L62" s="105"/>
      <c r="M62" s="105"/>
      <c r="N62" s="105"/>
    </row>
  </sheetData>
  <mergeCells count="10">
    <mergeCell ref="B13:C14"/>
    <mergeCell ref="D13:E14"/>
    <mergeCell ref="F13:L13"/>
    <mergeCell ref="M13:M15"/>
    <mergeCell ref="N13:N15"/>
    <mergeCell ref="F14:G14"/>
    <mergeCell ref="H14:H15"/>
    <mergeCell ref="I14:I15"/>
    <mergeCell ref="J14:J15"/>
    <mergeCell ref="K14:L1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57D8B-A806-44E7-943B-039FB73E752B}">
  <sheetPr>
    <tabColor rgb="FFFFFF00"/>
  </sheetPr>
  <dimension ref="A1:N59"/>
  <sheetViews>
    <sheetView topLeftCell="A26" workbookViewId="0">
      <selection sqref="A1:B9"/>
    </sheetView>
  </sheetViews>
  <sheetFormatPr defaultRowHeight="14.15"/>
  <cols>
    <col min="1" max="1" width="5.140625" customWidth="1"/>
    <col min="2" max="2" width="33.5703125" customWidth="1"/>
    <col min="3" max="3" width="36.28515625" customWidth="1"/>
    <col min="4" max="4" width="14.140625" customWidth="1"/>
    <col min="5" max="5" width="13.42578125" customWidth="1"/>
    <col min="6" max="6" width="10.140625" customWidth="1"/>
    <col min="8" max="8" width="18.7109375" customWidth="1"/>
  </cols>
  <sheetData>
    <row r="1" spans="1:14" ht="15.45">
      <c r="A1" s="94" t="s">
        <v>118</v>
      </c>
      <c r="B1" s="95"/>
      <c r="C1" s="25"/>
      <c r="D1" s="27"/>
      <c r="E1" s="25"/>
      <c r="F1" s="25"/>
      <c r="G1" s="25"/>
      <c r="H1" s="25"/>
      <c r="I1" s="24"/>
      <c r="K1" s="88" t="s">
        <v>170</v>
      </c>
      <c r="L1" s="89"/>
      <c r="M1" s="89"/>
      <c r="N1" s="89"/>
    </row>
    <row r="2" spans="1:14" ht="15.45">
      <c r="A2" s="94" t="s">
        <v>120</v>
      </c>
      <c r="B2" s="95"/>
      <c r="C2" s="25"/>
      <c r="D2" s="25"/>
      <c r="E2" s="25"/>
      <c r="F2" s="25"/>
      <c r="G2" s="25"/>
      <c r="H2" s="25"/>
      <c r="I2" s="24"/>
      <c r="K2" s="88" t="s">
        <v>171</v>
      </c>
      <c r="L2" s="89"/>
      <c r="M2" s="88"/>
      <c r="N2" s="89"/>
    </row>
    <row r="3" spans="1:14" ht="15.45">
      <c r="A3" s="94" t="s">
        <v>122</v>
      </c>
      <c r="B3" s="95"/>
      <c r="C3" s="25"/>
      <c r="D3" s="25"/>
      <c r="E3" s="25"/>
      <c r="F3" s="25"/>
      <c r="G3" s="25"/>
      <c r="H3" s="25"/>
      <c r="I3" s="25"/>
      <c r="K3" s="88" t="s">
        <v>117</v>
      </c>
      <c r="L3" s="89"/>
      <c r="M3" s="89"/>
      <c r="N3" s="89"/>
    </row>
    <row r="4" spans="1:14">
      <c r="A4" s="94"/>
      <c r="B4" s="94"/>
      <c r="C4" s="25"/>
      <c r="D4" s="25"/>
      <c r="E4" s="25"/>
      <c r="F4" s="25"/>
      <c r="G4" s="25"/>
      <c r="H4" s="25"/>
      <c r="I4" s="24"/>
      <c r="J4" s="25"/>
      <c r="K4" s="189"/>
      <c r="L4" s="189"/>
      <c r="M4" s="189"/>
      <c r="N4" s="189"/>
    </row>
    <row r="5" spans="1:14">
      <c r="A5" s="94" t="s">
        <v>71</v>
      </c>
      <c r="B5" s="9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>
      <c r="A6" s="94" t="s">
        <v>72</v>
      </c>
      <c r="B6" s="95"/>
      <c r="C6" s="25"/>
      <c r="D6" s="25"/>
      <c r="E6" s="27"/>
      <c r="F6" s="25"/>
      <c r="G6" s="25"/>
      <c r="H6" s="25"/>
      <c r="I6" s="24"/>
      <c r="J6" s="25"/>
      <c r="K6" s="25"/>
      <c r="L6" s="25"/>
      <c r="M6" s="25"/>
      <c r="N6" s="25"/>
    </row>
    <row r="7" spans="1:14">
      <c r="A7" s="94" t="s">
        <v>123</v>
      </c>
      <c r="B7" s="9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spans="1:14">
      <c r="A8" s="94" t="s">
        <v>124</v>
      </c>
      <c r="B8" s="9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  <row r="9" spans="1:14">
      <c r="A9" s="94" t="s">
        <v>73</v>
      </c>
      <c r="B9" s="10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4" ht="14.6" thickBot="1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</row>
    <row r="11" spans="1:14" ht="14.6" thickBot="1">
      <c r="A11" s="29" t="s">
        <v>74</v>
      </c>
      <c r="B11" s="280" t="s">
        <v>75</v>
      </c>
      <c r="C11" s="280"/>
      <c r="D11" s="280" t="s">
        <v>76</v>
      </c>
      <c r="E11" s="280"/>
      <c r="F11" s="283" t="s">
        <v>77</v>
      </c>
      <c r="G11" s="283"/>
      <c r="H11" s="283"/>
      <c r="I11" s="283"/>
      <c r="J11" s="283"/>
      <c r="K11" s="283"/>
      <c r="L11" s="283"/>
      <c r="M11" s="280" t="s">
        <v>78</v>
      </c>
      <c r="N11" s="280" t="s">
        <v>13</v>
      </c>
    </row>
    <row r="12" spans="1:14" ht="14.6" thickBot="1">
      <c r="A12" s="30" t="s">
        <v>79</v>
      </c>
      <c r="B12" s="282"/>
      <c r="C12" s="282"/>
      <c r="D12" s="282"/>
      <c r="E12" s="282"/>
      <c r="F12" s="283" t="s">
        <v>80</v>
      </c>
      <c r="G12" s="283"/>
      <c r="H12" s="280" t="s">
        <v>81</v>
      </c>
      <c r="I12" s="280" t="s">
        <v>82</v>
      </c>
      <c r="J12" s="280" t="s">
        <v>83</v>
      </c>
      <c r="K12" s="283" t="s">
        <v>84</v>
      </c>
      <c r="L12" s="283"/>
      <c r="M12" s="281"/>
      <c r="N12" s="281"/>
    </row>
    <row r="13" spans="1:14" ht="14.6" thickBot="1">
      <c r="A13" s="32"/>
      <c r="B13" s="31" t="s">
        <v>85</v>
      </c>
      <c r="C13" s="31" t="s">
        <v>86</v>
      </c>
      <c r="D13" s="31" t="s">
        <v>87</v>
      </c>
      <c r="E13" s="31" t="s">
        <v>88</v>
      </c>
      <c r="F13" s="31" t="s">
        <v>87</v>
      </c>
      <c r="G13" s="31" t="s">
        <v>88</v>
      </c>
      <c r="H13" s="282"/>
      <c r="I13" s="282"/>
      <c r="J13" s="282"/>
      <c r="K13" s="31" t="s">
        <v>87</v>
      </c>
      <c r="L13" s="31" t="s">
        <v>88</v>
      </c>
      <c r="M13" s="282"/>
      <c r="N13" s="282"/>
    </row>
    <row r="14" spans="1:14" ht="14.6" thickBot="1">
      <c r="A14" s="33"/>
      <c r="B14" s="33">
        <v>2</v>
      </c>
      <c r="C14" s="33">
        <v>3</v>
      </c>
      <c r="D14" s="33">
        <v>4</v>
      </c>
      <c r="E14" s="33">
        <v>5</v>
      </c>
      <c r="F14" s="33">
        <v>6</v>
      </c>
      <c r="G14" s="33">
        <v>7</v>
      </c>
      <c r="H14" s="33">
        <v>8</v>
      </c>
      <c r="I14" s="33">
        <v>9</v>
      </c>
      <c r="J14" s="33">
        <v>10</v>
      </c>
      <c r="K14" s="33">
        <v>11</v>
      </c>
      <c r="L14" s="33">
        <v>12</v>
      </c>
      <c r="M14" s="33">
        <v>13</v>
      </c>
      <c r="N14" s="33">
        <v>14</v>
      </c>
    </row>
    <row r="15" spans="1:14">
      <c r="A15" s="190"/>
      <c r="B15" s="191" t="s">
        <v>172</v>
      </c>
      <c r="C15" s="192"/>
      <c r="D15" s="193"/>
      <c r="E15" s="194"/>
      <c r="F15" s="195"/>
      <c r="G15" s="39"/>
      <c r="H15" s="39"/>
      <c r="I15" s="39"/>
      <c r="J15" s="39"/>
      <c r="K15" s="39"/>
      <c r="L15" s="39"/>
      <c r="M15" s="39"/>
      <c r="N15" s="39"/>
    </row>
    <row r="16" spans="1:14">
      <c r="A16" s="196">
        <v>1</v>
      </c>
      <c r="B16" s="41" t="s">
        <v>173</v>
      </c>
      <c r="C16" s="197"/>
      <c r="D16" s="198"/>
      <c r="E16" s="199"/>
      <c r="F16" s="200"/>
      <c r="G16" s="45"/>
      <c r="H16" s="45"/>
      <c r="I16" s="45"/>
      <c r="J16" s="45"/>
      <c r="K16" s="45"/>
      <c r="L16" s="45"/>
      <c r="M16" s="45"/>
      <c r="N16" s="45"/>
    </row>
    <row r="17" spans="1:14">
      <c r="A17" s="201" t="s">
        <v>132</v>
      </c>
      <c r="B17" s="49" t="s">
        <v>174</v>
      </c>
      <c r="C17" s="47" t="s">
        <v>175</v>
      </c>
      <c r="D17" s="198"/>
      <c r="E17" s="198"/>
      <c r="F17" s="198">
        <v>2509.1</v>
      </c>
      <c r="G17" s="48"/>
      <c r="H17" s="49"/>
      <c r="I17" s="198"/>
      <c r="J17" s="48">
        <v>2411.5100000000002</v>
      </c>
      <c r="K17" s="48"/>
      <c r="L17" s="48">
        <f t="shared" ref="L17:L23" si="0">SUM(F17+I17-J17)</f>
        <v>97.589999999999691</v>
      </c>
      <c r="M17" s="45"/>
      <c r="N17" s="45"/>
    </row>
    <row r="18" spans="1:14">
      <c r="A18" s="201" t="s">
        <v>132</v>
      </c>
      <c r="B18" s="49" t="s">
        <v>174</v>
      </c>
      <c r="C18" s="202" t="s">
        <v>176</v>
      </c>
      <c r="D18" s="198">
        <v>97.59</v>
      </c>
      <c r="E18" s="198"/>
      <c r="F18" s="200"/>
      <c r="G18" s="48"/>
      <c r="H18" s="49" t="s">
        <v>177</v>
      </c>
      <c r="I18" s="198"/>
      <c r="J18" s="48"/>
      <c r="K18" s="48"/>
      <c r="L18" s="48">
        <f t="shared" si="0"/>
        <v>0</v>
      </c>
      <c r="M18" s="45"/>
      <c r="N18" s="45"/>
    </row>
    <row r="19" spans="1:14">
      <c r="A19" s="201" t="s">
        <v>132</v>
      </c>
      <c r="B19" s="49" t="s">
        <v>174</v>
      </c>
      <c r="C19" s="203" t="s">
        <v>178</v>
      </c>
      <c r="D19" s="198">
        <v>44.73</v>
      </c>
      <c r="E19" s="198"/>
      <c r="F19" s="200"/>
      <c r="G19" s="48"/>
      <c r="H19" s="204" t="s">
        <v>179</v>
      </c>
      <c r="I19" s="198">
        <v>44.73</v>
      </c>
      <c r="J19" s="48"/>
      <c r="K19" s="48"/>
      <c r="L19" s="48">
        <f t="shared" si="0"/>
        <v>44.73</v>
      </c>
      <c r="M19" s="45"/>
      <c r="N19" s="45"/>
    </row>
    <row r="20" spans="1:14">
      <c r="A20" s="201" t="s">
        <v>132</v>
      </c>
      <c r="B20" s="49" t="s">
        <v>180</v>
      </c>
      <c r="C20" s="203" t="s">
        <v>181</v>
      </c>
      <c r="D20" s="198">
        <v>6.22</v>
      </c>
      <c r="E20" s="198"/>
      <c r="F20" s="200"/>
      <c r="G20" s="48"/>
      <c r="H20" s="204" t="s">
        <v>182</v>
      </c>
      <c r="I20" s="198">
        <v>6.22</v>
      </c>
      <c r="J20" s="48"/>
      <c r="K20" s="48"/>
      <c r="L20" s="48">
        <f t="shared" si="0"/>
        <v>6.22</v>
      </c>
      <c r="M20" s="45"/>
      <c r="N20" s="45"/>
    </row>
    <row r="21" spans="1:14">
      <c r="A21" s="201" t="s">
        <v>132</v>
      </c>
      <c r="B21" s="49" t="s">
        <v>183</v>
      </c>
      <c r="C21" s="203" t="s">
        <v>184</v>
      </c>
      <c r="D21" s="198">
        <v>1651.97</v>
      </c>
      <c r="E21" s="198"/>
      <c r="F21" s="200"/>
      <c r="G21" s="48"/>
      <c r="H21" s="204" t="s">
        <v>185</v>
      </c>
      <c r="I21" s="198">
        <v>1651.97</v>
      </c>
      <c r="J21" s="48"/>
      <c r="K21" s="48"/>
      <c r="L21" s="48">
        <f t="shared" si="0"/>
        <v>1651.97</v>
      </c>
      <c r="M21" s="45"/>
      <c r="N21" s="45"/>
    </row>
    <row r="22" spans="1:14">
      <c r="A22" s="201" t="s">
        <v>132</v>
      </c>
      <c r="B22" s="49" t="s">
        <v>186</v>
      </c>
      <c r="C22" s="203" t="s">
        <v>187</v>
      </c>
      <c r="D22" s="198">
        <v>97.61</v>
      </c>
      <c r="E22" s="198"/>
      <c r="F22" s="200"/>
      <c r="G22" s="48"/>
      <c r="H22" s="204" t="s">
        <v>188</v>
      </c>
      <c r="I22" s="198">
        <v>97.61</v>
      </c>
      <c r="J22" s="48"/>
      <c r="K22" s="48"/>
      <c r="L22" s="48">
        <f t="shared" si="0"/>
        <v>97.61</v>
      </c>
      <c r="M22" s="45"/>
      <c r="N22" s="45"/>
    </row>
    <row r="23" spans="1:14">
      <c r="A23" s="201" t="s">
        <v>132</v>
      </c>
      <c r="B23" s="205" t="s">
        <v>174</v>
      </c>
      <c r="C23" s="203" t="s">
        <v>189</v>
      </c>
      <c r="D23" s="198">
        <v>25.03</v>
      </c>
      <c r="E23" s="198"/>
      <c r="F23" s="200"/>
      <c r="G23" s="48"/>
      <c r="H23" s="204" t="s">
        <v>190</v>
      </c>
      <c r="I23" s="198">
        <v>25.03</v>
      </c>
      <c r="J23" s="48"/>
      <c r="K23" s="48"/>
      <c r="L23" s="48">
        <f t="shared" si="0"/>
        <v>25.03</v>
      </c>
      <c r="M23" s="45"/>
      <c r="N23" s="45"/>
    </row>
    <row r="24" spans="1:14">
      <c r="A24" s="206" t="s">
        <v>94</v>
      </c>
      <c r="B24" s="51" t="s">
        <v>191</v>
      </c>
      <c r="C24" s="75" t="s">
        <v>94</v>
      </c>
      <c r="D24" s="207">
        <f>SUM(D17:D23)</f>
        <v>1923.1499999999999</v>
      </c>
      <c r="E24" s="76">
        <f>SUM(E17:E23)</f>
        <v>0</v>
      </c>
      <c r="F24" s="207">
        <f>SUM(F17:F23)</f>
        <v>2509.1</v>
      </c>
      <c r="G24" s="76">
        <f>SUM(G17:G23)</f>
        <v>0</v>
      </c>
      <c r="H24" s="78" t="s">
        <v>94</v>
      </c>
      <c r="I24" s="76">
        <f>SUM(I17:I23)</f>
        <v>1825.56</v>
      </c>
      <c r="J24" s="76">
        <f>SUM(J17:J23)</f>
        <v>2411.5100000000002</v>
      </c>
      <c r="K24" s="78" t="s">
        <v>94</v>
      </c>
      <c r="L24" s="208">
        <f>SUM(L17:L23)</f>
        <v>1923.1499999999996</v>
      </c>
      <c r="M24" s="54" t="s">
        <v>94</v>
      </c>
      <c r="N24" s="54" t="s">
        <v>94</v>
      </c>
    </row>
    <row r="25" spans="1:14">
      <c r="A25" s="209">
        <v>2</v>
      </c>
      <c r="B25" s="41" t="s">
        <v>192</v>
      </c>
      <c r="C25" s="57"/>
      <c r="D25" s="194"/>
      <c r="E25" s="194"/>
      <c r="F25" s="210"/>
      <c r="G25" s="58"/>
      <c r="H25" s="58"/>
      <c r="I25" s="58"/>
      <c r="J25" s="211"/>
      <c r="K25" s="58"/>
      <c r="L25" s="45"/>
      <c r="M25" s="45"/>
      <c r="N25" s="45"/>
    </row>
    <row r="26" spans="1:14">
      <c r="A26" s="201" t="s">
        <v>132</v>
      </c>
      <c r="B26" s="49" t="s">
        <v>174</v>
      </c>
      <c r="C26" s="47" t="s">
        <v>175</v>
      </c>
      <c r="D26" s="198"/>
      <c r="E26" s="198"/>
      <c r="F26" s="198">
        <v>204.71</v>
      </c>
      <c r="G26" s="45"/>
      <c r="H26" s="49" t="s">
        <v>193</v>
      </c>
      <c r="I26" s="45"/>
      <c r="J26" s="48">
        <v>204.71</v>
      </c>
      <c r="K26" s="45"/>
      <c r="L26" s="48">
        <f t="shared" ref="L26:L33" si="1">SUM(F26+I26-J26)</f>
        <v>0</v>
      </c>
      <c r="M26" s="45"/>
      <c r="N26" s="45"/>
    </row>
    <row r="27" spans="1:14">
      <c r="A27" s="201" t="s">
        <v>132</v>
      </c>
      <c r="B27" s="49" t="s">
        <v>194</v>
      </c>
      <c r="C27" s="203" t="s">
        <v>195</v>
      </c>
      <c r="D27" s="198">
        <v>22.04</v>
      </c>
      <c r="E27" s="212"/>
      <c r="F27" s="200"/>
      <c r="G27" s="60"/>
      <c r="H27" s="49" t="s">
        <v>196</v>
      </c>
      <c r="I27" s="198">
        <v>22.04</v>
      </c>
      <c r="J27" s="213"/>
      <c r="K27" s="45"/>
      <c r="L27" s="48">
        <f t="shared" si="1"/>
        <v>22.04</v>
      </c>
      <c r="M27" s="45"/>
      <c r="N27" s="45"/>
    </row>
    <row r="28" spans="1:14">
      <c r="A28" s="201" t="s">
        <v>132</v>
      </c>
      <c r="B28" s="49" t="s">
        <v>194</v>
      </c>
      <c r="C28" s="203" t="s">
        <v>197</v>
      </c>
      <c r="D28" s="198">
        <v>34.01</v>
      </c>
      <c r="E28" s="212"/>
      <c r="F28" s="200"/>
      <c r="G28" s="60"/>
      <c r="H28" s="49" t="s">
        <v>198</v>
      </c>
      <c r="I28" s="198">
        <v>34.01</v>
      </c>
      <c r="J28" s="214"/>
      <c r="K28" s="45"/>
      <c r="L28" s="48">
        <f t="shared" si="1"/>
        <v>34.01</v>
      </c>
      <c r="M28" s="45"/>
      <c r="N28" s="45"/>
    </row>
    <row r="29" spans="1:14">
      <c r="A29" s="201" t="s">
        <v>132</v>
      </c>
      <c r="B29" s="49" t="s">
        <v>180</v>
      </c>
      <c r="C29" s="203" t="s">
        <v>199</v>
      </c>
      <c r="D29" s="198">
        <v>48.45</v>
      </c>
      <c r="E29" s="212"/>
      <c r="F29" s="200"/>
      <c r="G29" s="60"/>
      <c r="H29" s="49" t="s">
        <v>200</v>
      </c>
      <c r="I29" s="198">
        <v>48.45</v>
      </c>
      <c r="J29" s="214"/>
      <c r="K29" s="45"/>
      <c r="L29" s="48">
        <f t="shared" si="1"/>
        <v>48.45</v>
      </c>
      <c r="M29" s="45"/>
      <c r="N29" s="45"/>
    </row>
    <row r="30" spans="1:14">
      <c r="A30" s="201" t="s">
        <v>132</v>
      </c>
      <c r="B30" s="49" t="s">
        <v>180</v>
      </c>
      <c r="C30" s="203" t="s">
        <v>201</v>
      </c>
      <c r="D30" s="198">
        <v>31.72</v>
      </c>
      <c r="E30" s="212"/>
      <c r="F30" s="200"/>
      <c r="G30" s="60"/>
      <c r="H30" s="49" t="s">
        <v>202</v>
      </c>
      <c r="I30" s="198">
        <v>31.72</v>
      </c>
      <c r="J30" s="214"/>
      <c r="K30" s="45"/>
      <c r="L30" s="48">
        <f t="shared" si="1"/>
        <v>31.72</v>
      </c>
      <c r="M30" s="45"/>
      <c r="N30" s="45"/>
    </row>
    <row r="31" spans="1:14">
      <c r="A31" s="201" t="s">
        <v>132</v>
      </c>
      <c r="B31" s="49" t="s">
        <v>203</v>
      </c>
      <c r="C31" s="203" t="s">
        <v>204</v>
      </c>
      <c r="D31" s="198">
        <v>7.34</v>
      </c>
      <c r="E31" s="212"/>
      <c r="F31" s="200"/>
      <c r="G31" s="60"/>
      <c r="H31" s="49" t="s">
        <v>205</v>
      </c>
      <c r="I31" s="198">
        <v>7.34</v>
      </c>
      <c r="J31" s="214"/>
      <c r="K31" s="45"/>
      <c r="L31" s="48">
        <f t="shared" si="1"/>
        <v>7.34</v>
      </c>
      <c r="M31" s="45"/>
      <c r="N31" s="45"/>
    </row>
    <row r="32" spans="1:14">
      <c r="A32" s="201" t="s">
        <v>132</v>
      </c>
      <c r="B32" s="49" t="s">
        <v>206</v>
      </c>
      <c r="C32" s="203" t="s">
        <v>207</v>
      </c>
      <c r="D32" s="198">
        <v>350</v>
      </c>
      <c r="E32" s="212"/>
      <c r="F32" s="200"/>
      <c r="G32" s="60"/>
      <c r="H32" s="49" t="s">
        <v>208</v>
      </c>
      <c r="I32" s="198">
        <v>350</v>
      </c>
      <c r="J32" s="214"/>
      <c r="K32" s="45"/>
      <c r="L32" s="48">
        <f t="shared" si="1"/>
        <v>350</v>
      </c>
      <c r="M32" s="45"/>
      <c r="N32" s="45"/>
    </row>
    <row r="33" spans="1:14">
      <c r="A33" s="201" t="s">
        <v>132</v>
      </c>
      <c r="B33" s="49" t="s">
        <v>194</v>
      </c>
      <c r="C33" s="215" t="s">
        <v>209</v>
      </c>
      <c r="D33" s="198">
        <v>57.54</v>
      </c>
      <c r="E33" s="212"/>
      <c r="F33" s="200"/>
      <c r="G33" s="60"/>
      <c r="H33" s="49" t="s">
        <v>210</v>
      </c>
      <c r="I33" s="198">
        <v>57.54</v>
      </c>
      <c r="J33" s="214"/>
      <c r="K33" s="45"/>
      <c r="L33" s="48">
        <f t="shared" si="1"/>
        <v>57.54</v>
      </c>
      <c r="M33" s="45"/>
      <c r="N33" s="45"/>
    </row>
    <row r="34" spans="1:14">
      <c r="A34" s="216" t="s">
        <v>94</v>
      </c>
      <c r="B34" s="217" t="s">
        <v>211</v>
      </c>
      <c r="C34" s="218" t="s">
        <v>94</v>
      </c>
      <c r="D34" s="219">
        <f>SUM(D27:D33)</f>
        <v>551.1</v>
      </c>
      <c r="E34" s="76">
        <f>SUM(E27:E33)</f>
        <v>0</v>
      </c>
      <c r="F34" s="219">
        <f>SUM(F26:F33)</f>
        <v>204.71</v>
      </c>
      <c r="G34" s="53">
        <f>SUM(G27:G33)</f>
        <v>0</v>
      </c>
      <c r="H34" s="220" t="s">
        <v>94</v>
      </c>
      <c r="I34" s="219">
        <f>SUM(I27:I33)</f>
        <v>551.1</v>
      </c>
      <c r="J34" s="219">
        <f>SUM(J26:J33)</f>
        <v>204.71</v>
      </c>
      <c r="K34" s="220" t="s">
        <v>94</v>
      </c>
      <c r="L34" s="218">
        <f>SUM(L25:L33)</f>
        <v>551.1</v>
      </c>
      <c r="M34" s="220" t="s">
        <v>94</v>
      </c>
      <c r="N34" s="54" t="s">
        <v>94</v>
      </c>
    </row>
    <row r="35" spans="1:14">
      <c r="A35" s="209">
        <v>3</v>
      </c>
      <c r="B35" s="41" t="s">
        <v>212</v>
      </c>
      <c r="C35" s="57"/>
      <c r="D35" s="194"/>
      <c r="E35" s="221"/>
      <c r="F35" s="200"/>
      <c r="G35" s="45"/>
      <c r="H35" s="65"/>
      <c r="I35" s="60"/>
      <c r="J35" s="45"/>
      <c r="K35" s="45"/>
      <c r="L35" s="45"/>
      <c r="M35" s="45"/>
      <c r="N35" s="45"/>
    </row>
    <row r="36" spans="1:14">
      <c r="A36" s="201" t="s">
        <v>132</v>
      </c>
      <c r="B36" s="49" t="s">
        <v>174</v>
      </c>
      <c r="C36" s="47" t="s">
        <v>175</v>
      </c>
      <c r="D36" s="198"/>
      <c r="E36" s="198"/>
      <c r="F36" s="198">
        <v>182.98</v>
      </c>
      <c r="G36" s="60"/>
      <c r="H36" s="46" t="s">
        <v>213</v>
      </c>
      <c r="I36" s="60"/>
      <c r="J36" s="60">
        <v>182.98</v>
      </c>
      <c r="K36" s="60"/>
      <c r="L36" s="48">
        <f>SUM(F36+I36-J36)</f>
        <v>0</v>
      </c>
      <c r="M36" s="45"/>
      <c r="N36" s="45"/>
    </row>
    <row r="37" spans="1:14">
      <c r="A37" s="201" t="s">
        <v>132</v>
      </c>
      <c r="B37" s="49" t="s">
        <v>214</v>
      </c>
      <c r="C37" s="222" t="s">
        <v>215</v>
      </c>
      <c r="D37" s="198">
        <v>8.67</v>
      </c>
      <c r="E37" s="198"/>
      <c r="F37" s="198"/>
      <c r="G37" s="60"/>
      <c r="H37" s="46" t="s">
        <v>216</v>
      </c>
      <c r="I37" s="198">
        <v>8.67</v>
      </c>
      <c r="J37" s="60"/>
      <c r="K37" s="60"/>
      <c r="L37" s="48">
        <f>SUM(F37+I37-J37)</f>
        <v>8.67</v>
      </c>
      <c r="M37" s="45"/>
      <c r="N37" s="45"/>
    </row>
    <row r="38" spans="1:14">
      <c r="A38" s="201" t="s">
        <v>132</v>
      </c>
      <c r="B38" s="49" t="s">
        <v>174</v>
      </c>
      <c r="C38" s="215" t="s">
        <v>217</v>
      </c>
      <c r="D38" s="223">
        <v>182.98</v>
      </c>
      <c r="E38" s="224"/>
      <c r="F38" s="200"/>
      <c r="G38" s="60"/>
      <c r="H38" s="204" t="s">
        <v>218</v>
      </c>
      <c r="I38" s="223">
        <v>182.98</v>
      </c>
      <c r="J38" s="71"/>
      <c r="K38" s="71"/>
      <c r="L38" s="48">
        <f>SUM(F38+I38-J38)</f>
        <v>182.98</v>
      </c>
      <c r="M38" s="71"/>
      <c r="N38" s="71"/>
    </row>
    <row r="39" spans="1:14">
      <c r="A39" s="206" t="s">
        <v>94</v>
      </c>
      <c r="B39" s="51" t="s">
        <v>219</v>
      </c>
      <c r="C39" s="52" t="s">
        <v>94</v>
      </c>
      <c r="D39" s="219">
        <f>SUM(D35:D38)</f>
        <v>191.64999999999998</v>
      </c>
      <c r="E39" s="220" t="s">
        <v>94</v>
      </c>
      <c r="F39" s="219">
        <f>SUM(F36:F38)</f>
        <v>182.98</v>
      </c>
      <c r="G39" s="53">
        <f>SUM(G32:G38)</f>
        <v>0</v>
      </c>
      <c r="H39" s="220" t="s">
        <v>94</v>
      </c>
      <c r="I39" s="219">
        <f>SUM(I36:I38)</f>
        <v>191.64999999999998</v>
      </c>
      <c r="J39" s="219">
        <f>SUM(J36:J38)</f>
        <v>182.98</v>
      </c>
      <c r="K39" s="219">
        <f>SUM(K36:K38)</f>
        <v>0</v>
      </c>
      <c r="L39" s="218">
        <f>SUM(L36:L38)</f>
        <v>191.64999999999998</v>
      </c>
      <c r="M39" s="220" t="s">
        <v>94</v>
      </c>
      <c r="N39" s="54" t="s">
        <v>94</v>
      </c>
    </row>
    <row r="40" spans="1:14">
      <c r="A40" s="209">
        <v>4</v>
      </c>
      <c r="B40" s="41" t="s">
        <v>220</v>
      </c>
      <c r="C40" s="57"/>
      <c r="D40" s="194"/>
      <c r="E40" s="221"/>
      <c r="F40" s="200"/>
      <c r="G40" s="60"/>
      <c r="H40" s="64"/>
      <c r="I40" s="60"/>
      <c r="J40" s="45"/>
      <c r="K40" s="45"/>
      <c r="L40" s="45"/>
      <c r="M40" s="45"/>
      <c r="N40" s="45"/>
    </row>
    <row r="41" spans="1:14">
      <c r="A41" s="209"/>
      <c r="B41" s="41"/>
      <c r="C41" s="43"/>
      <c r="D41" s="198"/>
      <c r="E41" s="224"/>
      <c r="F41" s="200"/>
      <c r="G41" s="60"/>
      <c r="H41" s="49"/>
      <c r="I41" s="60"/>
      <c r="J41" s="45"/>
      <c r="K41" s="45"/>
      <c r="L41" s="45"/>
      <c r="M41" s="45"/>
      <c r="N41" s="45"/>
    </row>
    <row r="42" spans="1:14">
      <c r="A42" s="201" t="s">
        <v>132</v>
      </c>
      <c r="B42" s="49" t="s">
        <v>186</v>
      </c>
      <c r="C42" s="225" t="s">
        <v>221</v>
      </c>
      <c r="D42" s="198">
        <v>244.83</v>
      </c>
      <c r="E42" s="224"/>
      <c r="F42" s="200"/>
      <c r="G42" s="60"/>
      <c r="H42" s="49" t="s">
        <v>222</v>
      </c>
      <c r="I42" s="198">
        <v>244.83</v>
      </c>
      <c r="J42" s="45"/>
      <c r="K42" s="45"/>
      <c r="L42" s="48">
        <f t="shared" ref="L42:L48" si="2">SUM(F42+I42-J42)</f>
        <v>244.83</v>
      </c>
      <c r="M42" s="45"/>
      <c r="N42" s="45"/>
    </row>
    <row r="43" spans="1:14">
      <c r="A43" s="201" t="s">
        <v>132</v>
      </c>
      <c r="B43" s="49" t="s">
        <v>180</v>
      </c>
      <c r="C43" s="225" t="s">
        <v>223</v>
      </c>
      <c r="D43" s="198">
        <v>98.92</v>
      </c>
      <c r="E43" s="224"/>
      <c r="F43" s="200"/>
      <c r="G43" s="60"/>
      <c r="H43" s="49" t="s">
        <v>224</v>
      </c>
      <c r="I43" s="198">
        <v>98.92</v>
      </c>
      <c r="J43" s="45"/>
      <c r="K43" s="45"/>
      <c r="L43" s="48">
        <f t="shared" si="2"/>
        <v>98.92</v>
      </c>
      <c r="M43" s="45"/>
      <c r="N43" s="45"/>
    </row>
    <row r="44" spans="1:14">
      <c r="A44" s="201" t="s">
        <v>132</v>
      </c>
      <c r="B44" s="49" t="s">
        <v>180</v>
      </c>
      <c r="C44" s="225" t="s">
        <v>223</v>
      </c>
      <c r="D44" s="198">
        <v>32.99</v>
      </c>
      <c r="E44" s="224"/>
      <c r="F44" s="200"/>
      <c r="G44" s="60"/>
      <c r="H44" s="49" t="s">
        <v>225</v>
      </c>
      <c r="I44" s="198">
        <v>32.99</v>
      </c>
      <c r="J44" s="45"/>
      <c r="K44" s="45"/>
      <c r="L44" s="48">
        <f t="shared" si="2"/>
        <v>32.99</v>
      </c>
      <c r="M44" s="45"/>
      <c r="N44" s="45"/>
    </row>
    <row r="45" spans="1:14">
      <c r="A45" s="201" t="s">
        <v>132</v>
      </c>
      <c r="B45" s="49" t="s">
        <v>186</v>
      </c>
      <c r="C45" s="225" t="s">
        <v>226</v>
      </c>
      <c r="D45" s="198">
        <v>105.47</v>
      </c>
      <c r="E45" s="224"/>
      <c r="F45" s="200"/>
      <c r="G45" s="60"/>
      <c r="H45" s="49" t="s">
        <v>227</v>
      </c>
      <c r="I45" s="198">
        <v>105.47</v>
      </c>
      <c r="J45" s="45"/>
      <c r="K45" s="45"/>
      <c r="L45" s="48">
        <f t="shared" si="2"/>
        <v>105.47</v>
      </c>
      <c r="M45" s="45"/>
      <c r="N45" s="45"/>
    </row>
    <row r="46" spans="1:14">
      <c r="A46" s="201" t="s">
        <v>132</v>
      </c>
      <c r="B46" s="49" t="s">
        <v>180</v>
      </c>
      <c r="C46" s="225" t="s">
        <v>228</v>
      </c>
      <c r="D46" s="198">
        <v>123.2</v>
      </c>
      <c r="E46" s="224"/>
      <c r="F46" s="200"/>
      <c r="G46" s="60"/>
      <c r="H46" s="49" t="s">
        <v>229</v>
      </c>
      <c r="I46" s="198">
        <v>123.2</v>
      </c>
      <c r="J46" s="45"/>
      <c r="K46" s="45"/>
      <c r="L46" s="48">
        <f t="shared" si="2"/>
        <v>123.2</v>
      </c>
      <c r="M46" s="45"/>
      <c r="N46" s="45"/>
    </row>
    <row r="47" spans="1:14">
      <c r="A47" s="201" t="s">
        <v>132</v>
      </c>
      <c r="B47" s="49" t="s">
        <v>180</v>
      </c>
      <c r="C47" s="225" t="s">
        <v>228</v>
      </c>
      <c r="D47" s="198">
        <v>105.8</v>
      </c>
      <c r="E47" s="198"/>
      <c r="F47" s="200"/>
      <c r="G47" s="60"/>
      <c r="H47" s="49" t="s">
        <v>230</v>
      </c>
      <c r="I47" s="198">
        <v>105.8</v>
      </c>
      <c r="J47" s="60"/>
      <c r="K47" s="45"/>
      <c r="L47" s="48">
        <f t="shared" si="2"/>
        <v>105.8</v>
      </c>
      <c r="M47" s="45"/>
      <c r="N47" s="45"/>
    </row>
    <row r="48" spans="1:14">
      <c r="A48" s="201" t="s">
        <v>132</v>
      </c>
      <c r="B48" s="205" t="s">
        <v>231</v>
      </c>
      <c r="C48" s="226" t="s">
        <v>232</v>
      </c>
      <c r="D48" s="223">
        <v>123.91</v>
      </c>
      <c r="E48" s="227"/>
      <c r="F48" s="228"/>
      <c r="G48" s="229"/>
      <c r="H48" s="205" t="s">
        <v>233</v>
      </c>
      <c r="I48" s="223">
        <v>123.91</v>
      </c>
      <c r="J48" s="45"/>
      <c r="K48" s="45"/>
      <c r="L48" s="48">
        <f t="shared" si="2"/>
        <v>123.91</v>
      </c>
      <c r="M48" s="45"/>
      <c r="N48" s="45"/>
    </row>
    <row r="49" spans="1:14" ht="14.6" thickBot="1">
      <c r="A49" s="206" t="s">
        <v>94</v>
      </c>
      <c r="B49" s="51" t="s">
        <v>234</v>
      </c>
      <c r="C49" s="52" t="s">
        <v>94</v>
      </c>
      <c r="D49" s="219">
        <f>SUM(D42:D48)</f>
        <v>835.12</v>
      </c>
      <c r="E49" s="220" t="s">
        <v>94</v>
      </c>
      <c r="F49" s="220" t="s">
        <v>94</v>
      </c>
      <c r="G49" s="53">
        <f>SUM(G46:G48)</f>
        <v>0</v>
      </c>
      <c r="H49" s="54" t="s">
        <v>94</v>
      </c>
      <c r="I49" s="53">
        <f>SUM(I42:I48)</f>
        <v>835.12</v>
      </c>
      <c r="J49" s="53">
        <f>SUM(J46:J48)</f>
        <v>0</v>
      </c>
      <c r="K49" s="53">
        <f>SUM(K46:K48)</f>
        <v>0</v>
      </c>
      <c r="L49" s="208">
        <f>SUM(L42:L48)</f>
        <v>835.12</v>
      </c>
      <c r="M49" s="54" t="s">
        <v>94</v>
      </c>
      <c r="N49" s="54" t="s">
        <v>94</v>
      </c>
    </row>
    <row r="50" spans="1:14" ht="14.6" thickBot="1">
      <c r="A50" s="230" t="s">
        <v>94</v>
      </c>
      <c r="B50" s="231" t="s">
        <v>235</v>
      </c>
      <c r="C50" s="81" t="s">
        <v>94</v>
      </c>
      <c r="D50" s="232">
        <f>SUM(D24,D34,D39,D49)</f>
        <v>3501.02</v>
      </c>
      <c r="E50" s="232">
        <f>SUM(E24,E34,E39,E49)</f>
        <v>0</v>
      </c>
      <c r="F50" s="232">
        <f>SUM(F24,F34,F39,F49)</f>
        <v>2896.79</v>
      </c>
      <c r="G50" s="233">
        <f>SUM(G24,G34,G39,G49)</f>
        <v>0</v>
      </c>
      <c r="H50" s="234" t="s">
        <v>94</v>
      </c>
      <c r="I50" s="233">
        <f>SUM(I24,I34,I39,I49)</f>
        <v>3403.43</v>
      </c>
      <c r="J50" s="233">
        <f>SUM(J24,J34,J39,J49)</f>
        <v>2799.2000000000003</v>
      </c>
      <c r="K50" s="233">
        <f>SUM(K24,K34,K39,K49)</f>
        <v>0</v>
      </c>
      <c r="L50" s="233">
        <f>SUM(L24,L34,L39,L49)</f>
        <v>3501.0199999999995</v>
      </c>
      <c r="M50" s="234" t="s">
        <v>94</v>
      </c>
      <c r="N50" s="234" t="s">
        <v>94</v>
      </c>
    </row>
    <row r="51" spans="1:14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</row>
    <row r="52" spans="1:14">
      <c r="A52" s="24" t="s">
        <v>111</v>
      </c>
      <c r="B52" s="25"/>
      <c r="C52" s="24" t="s">
        <v>112</v>
      </c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</row>
    <row r="53" spans="1:14">
      <c r="A53" s="24" t="s">
        <v>113</v>
      </c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</row>
    <row r="54" spans="1:14">
      <c r="G54" s="25"/>
      <c r="H54" s="25"/>
      <c r="I54" s="25"/>
      <c r="J54" s="25"/>
      <c r="K54" s="25"/>
      <c r="L54" s="25"/>
      <c r="M54" s="25"/>
      <c r="N54" s="25"/>
    </row>
    <row r="55" spans="1:14">
      <c r="A55" s="25"/>
      <c r="B55" s="25"/>
      <c r="C55" s="25" t="s">
        <v>114</v>
      </c>
      <c r="D55" s="25"/>
      <c r="E55" s="25"/>
      <c r="F55" s="25"/>
      <c r="G55" s="25"/>
      <c r="H55" s="25"/>
      <c r="I55" s="85"/>
      <c r="J55" s="25"/>
      <c r="K55" s="25"/>
      <c r="L55" s="25"/>
      <c r="M55" s="25"/>
      <c r="N55" s="25"/>
    </row>
    <row r="56" spans="1:14">
      <c r="A56" s="24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</row>
    <row r="57" spans="1:14">
      <c r="A57" s="25"/>
      <c r="B57" s="25"/>
      <c r="C57" s="25" t="s">
        <v>114</v>
      </c>
      <c r="D57" s="25"/>
      <c r="E57" s="25" t="s">
        <v>114</v>
      </c>
      <c r="F57" s="25"/>
      <c r="G57" s="25"/>
      <c r="H57" s="25"/>
      <c r="I57" s="25"/>
      <c r="J57" s="25"/>
      <c r="K57" s="25"/>
      <c r="L57" s="25"/>
      <c r="M57" s="25"/>
      <c r="N57" s="25"/>
    </row>
    <row r="58" spans="1:14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</row>
    <row r="59" spans="1:14">
      <c r="A59" s="25"/>
      <c r="B59" s="25"/>
      <c r="C59" s="25"/>
      <c r="D59" s="25"/>
      <c r="E59" s="25"/>
      <c r="F59" s="25"/>
    </row>
  </sheetData>
  <mergeCells count="10">
    <mergeCell ref="B11:C12"/>
    <mergeCell ref="D11:E12"/>
    <mergeCell ref="F11:L11"/>
    <mergeCell ref="M11:M13"/>
    <mergeCell ref="N11:N13"/>
    <mergeCell ref="F12:G12"/>
    <mergeCell ref="H12:H13"/>
    <mergeCell ref="I12:I13"/>
    <mergeCell ref="J12:J13"/>
    <mergeCell ref="K12:L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2A7C6-7952-412A-B0D3-19DBDB503161}">
  <dimension ref="A1:K10"/>
  <sheetViews>
    <sheetView workbookViewId="0">
      <selection activeCell="F13" sqref="F13"/>
    </sheetView>
  </sheetViews>
  <sheetFormatPr defaultRowHeight="14.15"/>
  <cols>
    <col min="9" max="9" width="12.42578125" customWidth="1"/>
    <col min="10" max="10" width="13.42578125" customWidth="1"/>
  </cols>
  <sheetData>
    <row r="1" spans="1:11" ht="14.6">
      <c r="A1" s="288" t="s">
        <v>252</v>
      </c>
      <c r="J1" s="255" t="s">
        <v>251</v>
      </c>
      <c r="K1" s="255"/>
    </row>
    <row r="3" spans="1:11" s="3" customFormat="1" ht="14.6">
      <c r="A3" s="23" t="s">
        <v>18</v>
      </c>
    </row>
    <row r="4" spans="1:11" s="3" customFormat="1" ht="14.6">
      <c r="A4" s="4"/>
    </row>
    <row r="5" spans="1:11" s="7" customFormat="1" ht="36">
      <c r="A5" s="5" t="s">
        <v>1</v>
      </c>
      <c r="B5" s="5" t="s">
        <v>2</v>
      </c>
      <c r="C5" s="5" t="s">
        <v>3</v>
      </c>
      <c r="D5" s="5" t="s">
        <v>4</v>
      </c>
      <c r="E5" s="5" t="s">
        <v>19</v>
      </c>
      <c r="F5" s="5" t="s">
        <v>21</v>
      </c>
      <c r="G5" s="5" t="s">
        <v>20</v>
      </c>
      <c r="H5" s="5" t="s">
        <v>22</v>
      </c>
      <c r="I5" s="5" t="s">
        <v>11</v>
      </c>
      <c r="J5" s="5" t="s">
        <v>12</v>
      </c>
    </row>
    <row r="6" spans="1:11" s="3" customFormat="1" ht="14.6">
      <c r="A6" s="8" t="s">
        <v>14</v>
      </c>
      <c r="B6" s="8"/>
      <c r="C6" s="8"/>
      <c r="D6" s="8"/>
      <c r="E6" s="8"/>
      <c r="F6" s="8"/>
      <c r="G6" s="8"/>
      <c r="H6" s="8"/>
      <c r="I6" s="8"/>
      <c r="J6" s="8"/>
    </row>
    <row r="7" spans="1:11" s="3" customFormat="1" ht="14.6">
      <c r="A7" s="8" t="s">
        <v>15</v>
      </c>
      <c r="B7" s="8"/>
      <c r="C7" s="8"/>
      <c r="D7" s="8"/>
      <c r="E7" s="8"/>
      <c r="F7" s="8"/>
      <c r="G7" s="8"/>
      <c r="H7" s="8"/>
      <c r="I7" s="8"/>
      <c r="J7" s="8"/>
    </row>
    <row r="8" spans="1:11" s="3" customFormat="1" ht="14.6">
      <c r="A8" s="8" t="s">
        <v>16</v>
      </c>
      <c r="B8" s="8"/>
      <c r="C8" s="8"/>
      <c r="D8" s="8"/>
      <c r="E8" s="8"/>
      <c r="F8" s="8"/>
      <c r="G8" s="8"/>
      <c r="H8" s="8"/>
      <c r="I8" s="8"/>
      <c r="J8" s="8"/>
    </row>
    <row r="9" spans="1:11" s="3" customFormat="1" ht="14.6">
      <c r="A9" s="259" t="s">
        <v>17</v>
      </c>
      <c r="B9" s="259"/>
      <c r="C9" s="259"/>
      <c r="D9" s="259"/>
      <c r="E9" s="259"/>
      <c r="F9" s="259"/>
      <c r="G9" s="259"/>
      <c r="H9" s="259"/>
      <c r="I9" s="259"/>
      <c r="J9" s="11"/>
    </row>
    <row r="10" spans="1:11" s="3" customFormat="1" ht="14.6">
      <c r="A10" s="4"/>
    </row>
  </sheetData>
  <mergeCells count="1">
    <mergeCell ref="A9:I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238A6-05FA-47AD-80BD-A0B3D7143A88}">
  <sheetPr>
    <tabColor rgb="FFFFFF00"/>
  </sheetPr>
  <dimension ref="A1:N12"/>
  <sheetViews>
    <sheetView workbookViewId="0"/>
  </sheetViews>
  <sheetFormatPr defaultRowHeight="14.15"/>
  <cols>
    <col min="1" max="1" width="4.85546875" customWidth="1"/>
    <col min="3" max="3" width="24.5703125" customWidth="1"/>
    <col min="4" max="4" width="13" customWidth="1"/>
    <col min="5" max="5" width="10.42578125" customWidth="1"/>
    <col min="9" max="9" width="12.140625" customWidth="1"/>
    <col min="12" max="12" width="8.28515625" customWidth="1"/>
  </cols>
  <sheetData>
    <row r="1" spans="1:14" ht="14.6">
      <c r="A1" s="289" t="s">
        <v>252</v>
      </c>
      <c r="M1" s="255" t="s">
        <v>251</v>
      </c>
      <c r="N1" s="255"/>
    </row>
    <row r="3" spans="1:14" s="3" customFormat="1" ht="14.6">
      <c r="A3" s="23" t="s">
        <v>27</v>
      </c>
    </row>
    <row r="4" spans="1:14" s="3" customFormat="1" ht="14.6">
      <c r="A4" s="4"/>
    </row>
    <row r="5" spans="1:14" s="7" customFormat="1" ht="36">
      <c r="A5" s="5" t="s">
        <v>1</v>
      </c>
      <c r="B5" s="5" t="s">
        <v>28</v>
      </c>
      <c r="C5" s="5" t="s">
        <v>29</v>
      </c>
      <c r="D5" s="5" t="s">
        <v>30</v>
      </c>
      <c r="E5" s="5" t="s">
        <v>31</v>
      </c>
      <c r="F5" s="5" t="s">
        <v>32</v>
      </c>
      <c r="G5" s="5" t="s">
        <v>33</v>
      </c>
      <c r="H5" s="5" t="s">
        <v>34</v>
      </c>
      <c r="I5" s="5" t="s">
        <v>35</v>
      </c>
      <c r="J5" s="5" t="s">
        <v>36</v>
      </c>
      <c r="K5" s="5" t="s">
        <v>37</v>
      </c>
      <c r="L5" s="5" t="s">
        <v>38</v>
      </c>
      <c r="M5" s="292" t="s">
        <v>236</v>
      </c>
    </row>
    <row r="6" spans="1:14" s="3" customFormat="1" ht="14.6">
      <c r="A6" s="8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  <c r="L6" s="290"/>
      <c r="M6" s="293"/>
    </row>
    <row r="7" spans="1:14" s="3" customFormat="1" ht="14.6">
      <c r="A7" s="8" t="s">
        <v>15</v>
      </c>
      <c r="B7" s="8"/>
      <c r="C7" s="8"/>
      <c r="D7" s="8"/>
      <c r="E7" s="8"/>
      <c r="F7" s="8"/>
      <c r="G7" s="8"/>
      <c r="H7" s="8"/>
      <c r="I7" s="8"/>
      <c r="J7" s="8"/>
      <c r="K7" s="8"/>
      <c r="L7" s="290"/>
      <c r="M7" s="293"/>
    </row>
    <row r="8" spans="1:14" s="3" customFormat="1" ht="14.6">
      <c r="A8" s="8" t="s">
        <v>16</v>
      </c>
      <c r="B8" s="8"/>
      <c r="C8" s="8"/>
      <c r="D8" s="8"/>
      <c r="E8" s="8"/>
      <c r="F8" s="8"/>
      <c r="G8" s="8"/>
      <c r="H8" s="8"/>
      <c r="I8" s="8"/>
      <c r="J8" s="8"/>
      <c r="K8" s="8"/>
      <c r="L8" s="290"/>
      <c r="M8" s="293"/>
    </row>
    <row r="9" spans="1:14" s="3" customFormat="1" ht="14.6">
      <c r="A9" s="259" t="s">
        <v>17</v>
      </c>
      <c r="B9" s="260"/>
      <c r="C9" s="260"/>
      <c r="D9" s="260"/>
      <c r="E9" s="260"/>
      <c r="F9" s="260"/>
      <c r="G9" s="260"/>
      <c r="H9" s="260"/>
      <c r="I9" s="8"/>
      <c r="J9" s="11"/>
      <c r="K9" s="11"/>
      <c r="L9" s="291"/>
      <c r="M9" s="293"/>
    </row>
    <row r="10" spans="1:14" s="3" customFormat="1" ht="14.6">
      <c r="A10" s="4"/>
    </row>
    <row r="11" spans="1:14" s="3" customFormat="1" ht="14.6">
      <c r="A11" s="261" t="s">
        <v>39</v>
      </c>
      <c r="B11" s="261"/>
      <c r="C11" s="261"/>
      <c r="D11" s="261"/>
      <c r="E11" s="261"/>
      <c r="F11" s="261"/>
      <c r="G11" s="261"/>
      <c r="H11" s="261"/>
      <c r="I11" s="261"/>
      <c r="J11" s="261"/>
      <c r="K11" s="261"/>
      <c r="L11" s="12"/>
    </row>
    <row r="12" spans="1:14" s="3" customFormat="1" ht="14.6">
      <c r="A12" s="262" t="s">
        <v>59</v>
      </c>
      <c r="B12" s="263"/>
      <c r="C12" s="263"/>
      <c r="D12" s="263"/>
      <c r="E12" s="263"/>
      <c r="F12" s="263"/>
      <c r="G12" s="263"/>
      <c r="H12" s="263"/>
      <c r="I12" s="263"/>
      <c r="J12" s="263"/>
      <c r="K12" s="264"/>
      <c r="L12" s="12"/>
    </row>
  </sheetData>
  <mergeCells count="3">
    <mergeCell ref="A9:H9"/>
    <mergeCell ref="A11:K11"/>
    <mergeCell ref="A12:K12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22E35-01FF-4F83-86D3-B4D02F5C6359}">
  <dimension ref="A1:J11"/>
  <sheetViews>
    <sheetView workbookViewId="0"/>
  </sheetViews>
  <sheetFormatPr defaultRowHeight="14.15"/>
  <cols>
    <col min="1" max="1" width="7.140625" customWidth="1"/>
    <col min="3" max="3" width="20.42578125" customWidth="1"/>
    <col min="4" max="4" width="10.140625" customWidth="1"/>
    <col min="5" max="5" width="11.7109375" customWidth="1"/>
    <col min="8" max="8" width="11.85546875" customWidth="1"/>
    <col min="9" max="9" width="13.7109375" customWidth="1"/>
  </cols>
  <sheetData>
    <row r="1" spans="1:10" ht="14.6">
      <c r="A1" s="289" t="s">
        <v>252</v>
      </c>
      <c r="I1" s="255" t="s">
        <v>251</v>
      </c>
      <c r="J1" s="255"/>
    </row>
    <row r="3" spans="1:10" s="3" customFormat="1" ht="14.6">
      <c r="A3" s="23" t="s">
        <v>40</v>
      </c>
    </row>
    <row r="4" spans="1:10" s="3" customFormat="1" ht="14.6">
      <c r="A4" s="4"/>
    </row>
    <row r="5" spans="1:10" s="7" customFormat="1" ht="24" customHeight="1">
      <c r="A5" s="265" t="s">
        <v>1</v>
      </c>
      <c r="B5" s="267" t="s">
        <v>41</v>
      </c>
      <c r="C5" s="267"/>
      <c r="D5" s="267" t="s">
        <v>42</v>
      </c>
      <c r="E5" s="267" t="s">
        <v>21</v>
      </c>
      <c r="F5" s="267" t="s">
        <v>43</v>
      </c>
      <c r="G5" s="267" t="s">
        <v>22</v>
      </c>
      <c r="H5" s="267" t="s">
        <v>46</v>
      </c>
      <c r="I5" s="265" t="s">
        <v>60</v>
      </c>
    </row>
    <row r="6" spans="1:10" s="7" customFormat="1" ht="14.6">
      <c r="A6" s="266"/>
      <c r="B6" s="5" t="s">
        <v>44</v>
      </c>
      <c r="C6" s="5" t="s">
        <v>45</v>
      </c>
      <c r="D6" s="267"/>
      <c r="E6" s="267"/>
      <c r="F6" s="267"/>
      <c r="G6" s="267"/>
      <c r="H6" s="267"/>
      <c r="I6" s="266"/>
    </row>
    <row r="7" spans="1:10" s="3" customFormat="1" ht="14.6">
      <c r="A7" s="13" t="s">
        <v>14</v>
      </c>
      <c r="B7" s="8"/>
      <c r="C7" s="8"/>
      <c r="D7" s="8"/>
      <c r="E7" s="8"/>
      <c r="F7" s="8"/>
      <c r="G7" s="8"/>
      <c r="H7" s="8"/>
      <c r="I7" s="8"/>
    </row>
    <row r="8" spans="1:10" s="3" customFormat="1" ht="14.6">
      <c r="A8" s="13" t="s">
        <v>15</v>
      </c>
      <c r="B8" s="8"/>
      <c r="C8" s="8"/>
      <c r="D8" s="8"/>
      <c r="E8" s="8"/>
      <c r="F8" s="8"/>
      <c r="G8" s="8"/>
      <c r="H8" s="8"/>
      <c r="I8" s="8"/>
    </row>
    <row r="9" spans="1:10" s="3" customFormat="1" ht="14.6">
      <c r="A9" s="13" t="s">
        <v>16</v>
      </c>
      <c r="B9" s="8"/>
      <c r="C9" s="8"/>
      <c r="D9" s="8"/>
      <c r="E9" s="8"/>
      <c r="F9" s="8"/>
      <c r="G9" s="8"/>
      <c r="H9" s="8"/>
      <c r="I9" s="8"/>
    </row>
    <row r="10" spans="1:10" s="3" customFormat="1" ht="14.6">
      <c r="A10" s="259" t="s">
        <v>17</v>
      </c>
      <c r="B10" s="259"/>
      <c r="C10" s="259"/>
      <c r="D10" s="259"/>
      <c r="E10" s="259"/>
      <c r="F10" s="259"/>
      <c r="G10" s="259"/>
      <c r="H10" s="259"/>
      <c r="I10" s="11"/>
    </row>
    <row r="11" spans="1:10">
      <c r="A11" s="1"/>
    </row>
  </sheetData>
  <mergeCells count="9">
    <mergeCell ref="A10:H10"/>
    <mergeCell ref="A5:A6"/>
    <mergeCell ref="I5:I6"/>
    <mergeCell ref="B5:C5"/>
    <mergeCell ref="D5:D6"/>
    <mergeCell ref="E5:E6"/>
    <mergeCell ref="F5:F6"/>
    <mergeCell ref="G5:G6"/>
    <mergeCell ref="H5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53204-A17F-46F3-85D4-113B8F311712}">
  <dimension ref="A1:J35"/>
  <sheetViews>
    <sheetView workbookViewId="0">
      <selection activeCell="J9" sqref="J9"/>
    </sheetView>
  </sheetViews>
  <sheetFormatPr defaultRowHeight="14.15"/>
  <cols>
    <col min="1" max="1" width="10.140625" customWidth="1"/>
    <col min="2" max="2" width="16.5703125" customWidth="1"/>
    <col min="3" max="3" width="11.42578125" customWidth="1"/>
    <col min="4" max="4" width="13.42578125" customWidth="1"/>
  </cols>
  <sheetData>
    <row r="1" spans="1:10" ht="14.6">
      <c r="A1" s="289" t="s">
        <v>253</v>
      </c>
      <c r="E1" s="255" t="s">
        <v>251</v>
      </c>
      <c r="F1" s="255"/>
    </row>
    <row r="3" spans="1:10" s="3" customFormat="1" ht="14.6">
      <c r="A3" s="23" t="s">
        <v>47</v>
      </c>
    </row>
    <row r="4" spans="1:10" s="3" customFormat="1" ht="14.6">
      <c r="A4" s="14"/>
    </row>
    <row r="5" spans="1:10" s="3" customFormat="1" ht="14.6">
      <c r="A5" s="3" t="s">
        <v>48</v>
      </c>
    </row>
    <row r="6" spans="1:10" s="3" customFormat="1" ht="14.6">
      <c r="A6" s="15" t="s">
        <v>49</v>
      </c>
      <c r="B6" s="15"/>
      <c r="C6" s="15"/>
      <c r="D6" s="15"/>
      <c r="E6" s="15"/>
      <c r="F6" s="15"/>
      <c r="G6" s="15"/>
      <c r="H6" s="15"/>
      <c r="I6" s="15"/>
      <c r="J6" s="15"/>
    </row>
    <row r="7" spans="1:10" s="3" customFormat="1" ht="14.6">
      <c r="A7" s="15"/>
      <c r="B7" s="15"/>
      <c r="C7" s="15"/>
      <c r="D7" s="15"/>
      <c r="E7" s="15"/>
      <c r="F7" s="15"/>
      <c r="G7" s="15"/>
      <c r="H7" s="15"/>
      <c r="I7" s="15"/>
      <c r="J7" s="15"/>
    </row>
    <row r="8" spans="1:10" s="3" customFormat="1" ht="14.6">
      <c r="A8" s="15"/>
      <c r="B8" s="268" t="s">
        <v>50</v>
      </c>
      <c r="C8" s="268"/>
      <c r="D8" s="268"/>
      <c r="E8" s="15"/>
      <c r="F8" s="15"/>
      <c r="G8" s="15"/>
      <c r="H8" s="15"/>
      <c r="I8" s="15"/>
      <c r="J8" s="15"/>
    </row>
    <row r="9" spans="1:10" s="3" customFormat="1" ht="36">
      <c r="A9" s="16"/>
      <c r="B9" s="17" t="s">
        <v>51</v>
      </c>
      <c r="C9" s="17" t="s">
        <v>52</v>
      </c>
      <c r="D9" s="17" t="s">
        <v>53</v>
      </c>
      <c r="E9" s="16"/>
      <c r="F9" s="16"/>
      <c r="G9" s="16"/>
      <c r="H9" s="16"/>
      <c r="I9" s="16"/>
      <c r="J9" s="16"/>
    </row>
    <row r="10" spans="1:10" s="3" customFormat="1" ht="14.6">
      <c r="A10" s="15"/>
      <c r="B10" s="18">
        <v>500</v>
      </c>
      <c r="C10" s="19"/>
      <c r="D10" s="19"/>
      <c r="E10" s="15"/>
      <c r="F10" s="15"/>
      <c r="G10" s="15"/>
      <c r="H10" s="15"/>
      <c r="I10" s="15"/>
      <c r="J10" s="15"/>
    </row>
    <row r="11" spans="1:10" s="3" customFormat="1" ht="14.6">
      <c r="A11" s="15"/>
      <c r="B11" s="18">
        <v>200</v>
      </c>
      <c r="C11" s="19"/>
      <c r="D11" s="19"/>
      <c r="E11" s="15"/>
      <c r="F11" s="15"/>
      <c r="G11" s="15"/>
      <c r="H11" s="15"/>
      <c r="I11" s="15"/>
      <c r="J11" s="15"/>
    </row>
    <row r="12" spans="1:10" s="3" customFormat="1" ht="14.6">
      <c r="A12" s="15"/>
      <c r="B12" s="18">
        <v>100</v>
      </c>
      <c r="C12" s="19"/>
      <c r="D12" s="19"/>
      <c r="E12" s="15"/>
      <c r="F12" s="15"/>
      <c r="G12" s="15"/>
      <c r="H12" s="15"/>
      <c r="I12" s="15"/>
      <c r="J12" s="15"/>
    </row>
    <row r="13" spans="1:10" s="3" customFormat="1" ht="14.6">
      <c r="A13" s="15"/>
      <c r="B13" s="18">
        <v>50</v>
      </c>
      <c r="C13" s="19"/>
      <c r="D13" s="19"/>
      <c r="E13" s="15"/>
      <c r="F13" s="15"/>
      <c r="G13" s="15"/>
      <c r="H13" s="15"/>
      <c r="I13" s="15"/>
      <c r="J13" s="15"/>
    </row>
    <row r="14" spans="1:10" s="3" customFormat="1" ht="14.6">
      <c r="A14" s="4"/>
      <c r="B14" s="18">
        <v>20</v>
      </c>
      <c r="C14" s="20"/>
      <c r="D14" s="20"/>
    </row>
    <row r="15" spans="1:10" s="3" customFormat="1" ht="14.6">
      <c r="B15" s="18">
        <v>10</v>
      </c>
      <c r="C15" s="20"/>
      <c r="D15" s="20"/>
    </row>
    <row r="16" spans="1:10" s="3" customFormat="1" ht="14.6">
      <c r="B16" s="18">
        <v>5</v>
      </c>
      <c r="C16" s="20"/>
      <c r="D16" s="20"/>
    </row>
    <row r="17" spans="2:4" s="3" customFormat="1" ht="14.6">
      <c r="B17" s="18">
        <v>2</v>
      </c>
      <c r="C17" s="20"/>
      <c r="D17" s="20"/>
    </row>
    <row r="18" spans="2:4" s="3" customFormat="1" ht="14.6">
      <c r="B18" s="18">
        <v>1</v>
      </c>
      <c r="C18" s="20"/>
      <c r="D18" s="20"/>
    </row>
    <row r="19" spans="2:4" s="3" customFormat="1" ht="14.6">
      <c r="B19" s="18">
        <v>0.5</v>
      </c>
      <c r="C19" s="20"/>
      <c r="D19" s="20"/>
    </row>
    <row r="20" spans="2:4" s="3" customFormat="1" ht="14.6">
      <c r="B20" s="18">
        <v>0.2</v>
      </c>
      <c r="C20" s="20"/>
      <c r="D20" s="20"/>
    </row>
    <row r="21" spans="2:4" s="3" customFormat="1" ht="14.6">
      <c r="B21" s="18">
        <v>0.1</v>
      </c>
      <c r="C21" s="20"/>
      <c r="D21" s="20"/>
    </row>
    <row r="22" spans="2:4" s="3" customFormat="1" ht="14.6">
      <c r="B22" s="18">
        <v>0.05</v>
      </c>
      <c r="C22" s="20"/>
      <c r="D22" s="20"/>
    </row>
    <row r="23" spans="2:4" s="3" customFormat="1" ht="14.6">
      <c r="B23" s="18">
        <v>0.02</v>
      </c>
      <c r="C23" s="20"/>
      <c r="D23" s="20"/>
    </row>
    <row r="24" spans="2:4" s="3" customFormat="1" ht="14.6">
      <c r="B24" s="18">
        <v>0.01</v>
      </c>
      <c r="C24" s="20"/>
      <c r="D24" s="20"/>
    </row>
    <row r="25" spans="2:4" s="3" customFormat="1" ht="14.6">
      <c r="B25" s="21"/>
      <c r="C25" s="20"/>
      <c r="D25" s="20"/>
    </row>
    <row r="26" spans="2:4" s="3" customFormat="1" ht="14.6">
      <c r="B26" s="269" t="s">
        <v>54</v>
      </c>
      <c r="C26" s="269"/>
      <c r="D26" s="12"/>
    </row>
    <row r="27" spans="2:4" s="3" customFormat="1" ht="14.6">
      <c r="B27" s="22" t="s">
        <v>55</v>
      </c>
      <c r="C27" s="20"/>
      <c r="D27" s="12"/>
    </row>
    <row r="28" spans="2:4" s="3" customFormat="1" ht="14.6">
      <c r="B28" s="22" t="s">
        <v>56</v>
      </c>
      <c r="C28" s="20"/>
      <c r="D28" s="12"/>
    </row>
    <row r="29" spans="2:4" s="3" customFormat="1" ht="14.6">
      <c r="B29" s="22" t="s">
        <v>57</v>
      </c>
      <c r="C29" s="20"/>
      <c r="D29" s="12"/>
    </row>
    <row r="30" spans="2:4" s="3" customFormat="1" ht="14.6">
      <c r="B30" s="22" t="s">
        <v>58</v>
      </c>
      <c r="C30" s="20"/>
      <c r="D30" s="12"/>
    </row>
    <row r="31" spans="2:4" s="3" customFormat="1" ht="14.6"/>
    <row r="32" spans="2:4" s="3" customFormat="1" ht="14.6"/>
    <row r="33" s="3" customFormat="1" ht="14.6"/>
    <row r="34" s="3" customFormat="1" ht="14.6"/>
    <row r="35" s="3" customFormat="1" ht="14.6"/>
  </sheetData>
  <mergeCells count="2">
    <mergeCell ref="B8:D8"/>
    <mergeCell ref="B26:C2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6B312-E467-473D-B819-8AD9DDF01EB8}">
  <dimension ref="A1:N12"/>
  <sheetViews>
    <sheetView workbookViewId="0"/>
  </sheetViews>
  <sheetFormatPr defaultRowHeight="14.6"/>
  <cols>
    <col min="1" max="1" width="5.42578125" style="3" customWidth="1"/>
    <col min="2" max="3" width="9.140625" style="3"/>
    <col min="4" max="4" width="19" style="3" customWidth="1"/>
    <col min="5" max="16384" width="9.140625" style="3"/>
  </cols>
  <sheetData>
    <row r="1" spans="1:14">
      <c r="A1" s="289" t="s">
        <v>252</v>
      </c>
      <c r="M1" s="255" t="s">
        <v>251</v>
      </c>
      <c r="N1" s="255"/>
    </row>
    <row r="3" spans="1:14">
      <c r="A3" s="23" t="s">
        <v>65</v>
      </c>
    </row>
    <row r="4" spans="1:14">
      <c r="A4" s="4"/>
    </row>
    <row r="5" spans="1:14" ht="36">
      <c r="A5" s="5" t="s">
        <v>1</v>
      </c>
      <c r="B5" s="5" t="s">
        <v>61</v>
      </c>
      <c r="C5" s="5" t="s">
        <v>62</v>
      </c>
      <c r="D5" s="5" t="s">
        <v>63</v>
      </c>
      <c r="E5" s="5" t="s">
        <v>30</v>
      </c>
      <c r="F5" s="5" t="s">
        <v>64</v>
      </c>
      <c r="G5" s="5" t="s">
        <v>32</v>
      </c>
      <c r="H5" s="5" t="s">
        <v>33</v>
      </c>
      <c r="I5" s="5" t="s">
        <v>34</v>
      </c>
      <c r="J5" s="5" t="s">
        <v>35</v>
      </c>
      <c r="K5" s="5" t="s">
        <v>36</v>
      </c>
      <c r="L5" s="5" t="s">
        <v>37</v>
      </c>
      <c r="M5" s="5" t="s">
        <v>38</v>
      </c>
    </row>
    <row r="6" spans="1:14">
      <c r="A6" s="13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4">
      <c r="A7" s="13" t="s">
        <v>15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4">
      <c r="A8" s="13" t="s">
        <v>16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4">
      <c r="A9" s="259" t="s">
        <v>17</v>
      </c>
      <c r="B9" s="260"/>
      <c r="C9" s="260"/>
      <c r="D9" s="260"/>
      <c r="E9" s="260"/>
      <c r="F9" s="260"/>
      <c r="G9" s="260"/>
      <c r="H9" s="260"/>
      <c r="I9" s="260"/>
      <c r="J9" s="8"/>
      <c r="K9" s="8"/>
      <c r="L9" s="8"/>
      <c r="M9" s="11"/>
    </row>
    <row r="10" spans="1:14">
      <c r="A10" s="4"/>
    </row>
    <row r="11" spans="1:14">
      <c r="A11" s="261" t="s">
        <v>39</v>
      </c>
      <c r="B11" s="261"/>
      <c r="C11" s="261"/>
      <c r="D11" s="261"/>
      <c r="E11" s="261"/>
      <c r="F11" s="261"/>
      <c r="G11" s="261"/>
      <c r="H11" s="261"/>
      <c r="I11" s="261"/>
      <c r="J11" s="261"/>
      <c r="K11" s="261"/>
      <c r="L11" s="261"/>
      <c r="M11" s="12"/>
    </row>
    <row r="12" spans="1:14">
      <c r="A12" s="261" t="s">
        <v>59</v>
      </c>
      <c r="B12" s="261"/>
      <c r="C12" s="261"/>
      <c r="D12" s="261"/>
      <c r="E12" s="261"/>
      <c r="F12" s="261"/>
      <c r="G12" s="261"/>
      <c r="H12" s="261"/>
      <c r="I12" s="261"/>
      <c r="J12" s="261"/>
      <c r="K12" s="261"/>
      <c r="L12" s="261"/>
      <c r="M12" s="12"/>
    </row>
  </sheetData>
  <mergeCells count="3">
    <mergeCell ref="A9:I9"/>
    <mergeCell ref="A11:L11"/>
    <mergeCell ref="A12:L1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78B45-5BB3-4B96-95C1-E25E7433C9EA}">
  <dimension ref="A1:Q10"/>
  <sheetViews>
    <sheetView tabSelected="1" workbookViewId="0">
      <selection activeCell="G17" sqref="G17"/>
    </sheetView>
  </sheetViews>
  <sheetFormatPr defaultRowHeight="14.6"/>
  <cols>
    <col min="1" max="4" width="9.140625" style="3"/>
    <col min="5" max="5" width="13.42578125" style="3" customWidth="1"/>
    <col min="6" max="16384" width="9.140625" style="3"/>
  </cols>
  <sheetData>
    <row r="1" spans="1:17">
      <c r="A1" s="289" t="s">
        <v>252</v>
      </c>
      <c r="P1" s="255" t="s">
        <v>251</v>
      </c>
      <c r="Q1" s="255"/>
    </row>
    <row r="3" spans="1:17">
      <c r="A3" s="23" t="s">
        <v>66</v>
      </c>
      <c r="B3" s="14"/>
    </row>
    <row r="4" spans="1:17">
      <c r="A4" s="4"/>
      <c r="B4" s="4"/>
    </row>
    <row r="5" spans="1:17" ht="36">
      <c r="A5" s="5" t="s">
        <v>44</v>
      </c>
      <c r="B5" s="5" t="s">
        <v>1</v>
      </c>
      <c r="C5" s="5" t="s">
        <v>61</v>
      </c>
      <c r="D5" s="5" t="s">
        <v>62</v>
      </c>
      <c r="E5" s="5" t="s">
        <v>67</v>
      </c>
      <c r="F5" s="5" t="s">
        <v>30</v>
      </c>
      <c r="G5" s="5" t="s">
        <v>64</v>
      </c>
      <c r="H5" s="5" t="s">
        <v>32</v>
      </c>
      <c r="I5" s="5" t="s">
        <v>33</v>
      </c>
      <c r="J5" s="5" t="s">
        <v>34</v>
      </c>
      <c r="K5" s="5" t="s">
        <v>35</v>
      </c>
      <c r="L5" s="5" t="s">
        <v>36</v>
      </c>
      <c r="M5" s="5" t="s">
        <v>37</v>
      </c>
      <c r="N5" s="5" t="s">
        <v>38</v>
      </c>
      <c r="O5" s="5" t="s">
        <v>68</v>
      </c>
      <c r="P5" s="5" t="s">
        <v>69</v>
      </c>
    </row>
    <row r="6" spans="1:17">
      <c r="A6" s="8"/>
      <c r="B6" s="8" t="s">
        <v>70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7">
      <c r="A7" s="8"/>
      <c r="B7" s="8" t="s">
        <v>15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8" spans="1:17">
      <c r="A8" s="8"/>
      <c r="B8" s="8" t="s">
        <v>16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spans="1:17">
      <c r="A9" s="259" t="s">
        <v>17</v>
      </c>
      <c r="B9" s="259"/>
      <c r="C9" s="260"/>
      <c r="D9" s="260"/>
      <c r="E9" s="260"/>
      <c r="F9" s="260"/>
      <c r="G9" s="260"/>
      <c r="H9" s="260"/>
      <c r="I9" s="260"/>
      <c r="J9" s="260"/>
      <c r="K9" s="11"/>
      <c r="L9" s="11"/>
      <c r="M9" s="11"/>
      <c r="N9" s="11"/>
      <c r="O9" s="11"/>
      <c r="P9" s="11"/>
    </row>
    <row r="10" spans="1:17">
      <c r="A10" s="4"/>
      <c r="B10" s="4"/>
    </row>
  </sheetData>
  <mergeCells count="1">
    <mergeCell ref="A9:J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7AAB8-0008-44AD-ABFC-1DB222AE0BED}">
  <dimension ref="A1:O38"/>
  <sheetViews>
    <sheetView workbookViewId="0">
      <selection activeCell="A24" sqref="A24"/>
    </sheetView>
  </sheetViews>
  <sheetFormatPr defaultRowHeight="14.15"/>
  <sheetData>
    <row r="1" spans="1:15">
      <c r="N1" s="255" t="s">
        <v>251</v>
      </c>
      <c r="O1" s="255"/>
    </row>
    <row r="2" spans="1:15" ht="15">
      <c r="F2" s="235" t="s">
        <v>237</v>
      </c>
    </row>
    <row r="3" spans="1:15" ht="15.45">
      <c r="A3" s="236" t="s">
        <v>238</v>
      </c>
      <c r="D3" s="237"/>
      <c r="E3" s="238" t="s">
        <v>239</v>
      </c>
      <c r="G3" s="239"/>
      <c r="H3" s="240"/>
    </row>
    <row r="4" spans="1:15">
      <c r="A4" s="236" t="s">
        <v>240</v>
      </c>
      <c r="E4" s="238" t="s">
        <v>241</v>
      </c>
    </row>
    <row r="5" spans="1:15">
      <c r="A5" s="236" t="s">
        <v>242</v>
      </c>
      <c r="G5" s="241" t="s">
        <v>243</v>
      </c>
    </row>
    <row r="6" spans="1:15">
      <c r="A6" s="236"/>
      <c r="E6" s="236"/>
    </row>
    <row r="7" spans="1:15">
      <c r="A7" s="236" t="s">
        <v>244</v>
      </c>
    </row>
    <row r="8" spans="1:15">
      <c r="A8" s="236" t="s">
        <v>245</v>
      </c>
      <c r="E8" s="242"/>
      <c r="I8" s="236"/>
    </row>
    <row r="9" spans="1:15">
      <c r="A9" s="236" t="s">
        <v>246</v>
      </c>
    </row>
    <row r="10" spans="1:15">
      <c r="A10" s="236" t="s">
        <v>247</v>
      </c>
    </row>
    <row r="11" spans="1:15">
      <c r="A11" s="236"/>
    </row>
    <row r="12" spans="1:15" ht="14.6" thickBot="1"/>
    <row r="13" spans="1:15" ht="24.75" customHeight="1" thickBot="1">
      <c r="A13" s="243" t="s">
        <v>74</v>
      </c>
      <c r="B13" s="270" t="s">
        <v>248</v>
      </c>
      <c r="C13" s="271"/>
      <c r="D13" s="270" t="s">
        <v>249</v>
      </c>
      <c r="E13" s="271"/>
      <c r="F13" s="274" t="s">
        <v>77</v>
      </c>
      <c r="G13" s="275"/>
      <c r="H13" s="275"/>
      <c r="I13" s="275"/>
      <c r="J13" s="275"/>
      <c r="K13" s="275"/>
      <c r="L13" s="276"/>
      <c r="M13" s="277" t="s">
        <v>78</v>
      </c>
      <c r="N13" s="277" t="s">
        <v>13</v>
      </c>
    </row>
    <row r="14" spans="1:15" ht="14.6" thickBot="1">
      <c r="A14" s="244" t="s">
        <v>79</v>
      </c>
      <c r="B14" s="272"/>
      <c r="C14" s="273"/>
      <c r="D14" s="272"/>
      <c r="E14" s="273"/>
      <c r="F14" s="274" t="s">
        <v>80</v>
      </c>
      <c r="G14" s="276"/>
      <c r="H14" s="277" t="s">
        <v>81</v>
      </c>
      <c r="I14" s="277" t="s">
        <v>82</v>
      </c>
      <c r="J14" s="277" t="s">
        <v>83</v>
      </c>
      <c r="K14" s="274" t="s">
        <v>84</v>
      </c>
      <c r="L14" s="276"/>
      <c r="M14" s="278"/>
      <c r="N14" s="278"/>
    </row>
    <row r="15" spans="1:15" ht="24" thickBot="1">
      <c r="A15" s="246"/>
      <c r="B15" s="245" t="s">
        <v>85</v>
      </c>
      <c r="C15" s="245" t="s">
        <v>86</v>
      </c>
      <c r="D15" s="245" t="s">
        <v>87</v>
      </c>
      <c r="E15" s="245" t="s">
        <v>88</v>
      </c>
      <c r="F15" s="245" t="s">
        <v>87</v>
      </c>
      <c r="G15" s="245" t="s">
        <v>88</v>
      </c>
      <c r="H15" s="279"/>
      <c r="I15" s="279"/>
      <c r="J15" s="279"/>
      <c r="K15" s="245" t="s">
        <v>87</v>
      </c>
      <c r="L15" s="245" t="s">
        <v>88</v>
      </c>
      <c r="M15" s="279"/>
      <c r="N15" s="279"/>
    </row>
    <row r="16" spans="1:15" ht="14.6" thickBot="1">
      <c r="A16" s="247">
        <v>1</v>
      </c>
      <c r="B16" s="248">
        <v>2</v>
      </c>
      <c r="C16" s="248">
        <v>3</v>
      </c>
      <c r="D16" s="248">
        <v>4</v>
      </c>
      <c r="E16" s="248">
        <v>5</v>
      </c>
      <c r="F16" s="248">
        <v>6</v>
      </c>
      <c r="G16" s="248">
        <v>7</v>
      </c>
      <c r="H16" s="248">
        <v>8</v>
      </c>
      <c r="I16" s="248">
        <v>9</v>
      </c>
      <c r="J16" s="248">
        <v>10</v>
      </c>
      <c r="K16" s="248">
        <v>11</v>
      </c>
      <c r="L16" s="248">
        <v>12</v>
      </c>
      <c r="M16" s="248">
        <v>13</v>
      </c>
      <c r="N16" s="248">
        <v>14</v>
      </c>
    </row>
    <row r="17" spans="1:14">
      <c r="A17" s="249"/>
      <c r="B17" s="250"/>
      <c r="C17" s="250"/>
      <c r="D17" s="250"/>
      <c r="E17" s="250"/>
      <c r="F17" s="250"/>
      <c r="G17" s="250"/>
      <c r="H17" s="250"/>
      <c r="I17" s="250"/>
      <c r="J17" s="250"/>
      <c r="K17" s="250"/>
      <c r="L17" s="250"/>
      <c r="M17" s="250"/>
      <c r="N17" s="250"/>
    </row>
    <row r="18" spans="1:14">
      <c r="A18" s="251"/>
      <c r="B18" s="252"/>
      <c r="C18" s="252"/>
      <c r="D18" s="252"/>
      <c r="E18" s="252"/>
      <c r="F18" s="252"/>
      <c r="G18" s="252"/>
      <c r="H18" s="252"/>
      <c r="I18" s="252"/>
      <c r="J18" s="252"/>
      <c r="K18" s="252"/>
      <c r="L18" s="252"/>
      <c r="M18" s="252"/>
      <c r="N18" s="252"/>
    </row>
    <row r="19" spans="1:14">
      <c r="A19" s="251"/>
      <c r="B19" s="252"/>
      <c r="C19" s="252"/>
      <c r="D19" s="252"/>
      <c r="E19" s="252"/>
      <c r="F19" s="252"/>
      <c r="G19" s="252"/>
      <c r="H19" s="252"/>
      <c r="I19" s="252"/>
      <c r="J19" s="252"/>
      <c r="K19" s="252"/>
      <c r="L19" s="252"/>
      <c r="M19" s="252"/>
      <c r="N19" s="252"/>
    </row>
    <row r="20" spans="1:14">
      <c r="A20" s="251"/>
      <c r="B20" s="252"/>
      <c r="C20" s="252"/>
      <c r="D20" s="252"/>
      <c r="E20" s="252"/>
      <c r="F20" s="252"/>
      <c r="G20" s="252"/>
      <c r="H20" s="252"/>
      <c r="I20" s="252"/>
      <c r="J20" s="252"/>
      <c r="K20" s="252"/>
      <c r="L20" s="252"/>
      <c r="M20" s="252"/>
      <c r="N20" s="252"/>
    </row>
    <row r="21" spans="1:14">
      <c r="A21" s="251"/>
      <c r="B21" s="252"/>
      <c r="C21" s="252"/>
      <c r="D21" s="252"/>
      <c r="E21" s="252"/>
      <c r="F21" s="252"/>
      <c r="G21" s="252"/>
      <c r="H21" s="252"/>
      <c r="I21" s="252"/>
      <c r="J21" s="252"/>
      <c r="K21" s="252"/>
      <c r="L21" s="252"/>
      <c r="M21" s="252"/>
      <c r="N21" s="252"/>
    </row>
    <row r="22" spans="1:14">
      <c r="A22" s="251"/>
      <c r="B22" s="252"/>
      <c r="C22" s="252"/>
      <c r="D22" s="252"/>
      <c r="E22" s="252"/>
      <c r="F22" s="252"/>
      <c r="G22" s="252"/>
      <c r="H22" s="252"/>
      <c r="I22" s="252"/>
      <c r="J22" s="252"/>
      <c r="K22" s="252"/>
      <c r="L22" s="252"/>
      <c r="M22" s="252"/>
      <c r="N22" s="252"/>
    </row>
    <row r="23" spans="1:14">
      <c r="A23" s="251"/>
      <c r="B23" s="252"/>
      <c r="C23" s="252"/>
      <c r="D23" s="252"/>
      <c r="E23" s="252"/>
      <c r="F23" s="252"/>
      <c r="G23" s="252"/>
      <c r="H23" s="252"/>
      <c r="I23" s="252"/>
      <c r="J23" s="252"/>
      <c r="K23" s="252"/>
      <c r="L23" s="252"/>
      <c r="M23" s="252"/>
      <c r="N23" s="252"/>
    </row>
    <row r="24" spans="1:14">
      <c r="A24" s="251"/>
      <c r="B24" s="252"/>
      <c r="C24" s="252"/>
      <c r="D24" s="252"/>
      <c r="E24" s="252"/>
      <c r="F24" s="252"/>
      <c r="G24" s="252"/>
      <c r="H24" s="252"/>
      <c r="I24" s="252"/>
      <c r="J24" s="252"/>
      <c r="K24" s="252"/>
      <c r="L24" s="252"/>
      <c r="M24" s="252"/>
      <c r="N24" s="252"/>
    </row>
    <row r="25" spans="1:14">
      <c r="A25" s="251"/>
      <c r="B25" s="252"/>
      <c r="C25" s="252"/>
      <c r="D25" s="252"/>
      <c r="E25" s="252"/>
      <c r="F25" s="252"/>
      <c r="G25" s="252"/>
      <c r="H25" s="252"/>
      <c r="I25" s="252"/>
      <c r="J25" s="252"/>
      <c r="K25" s="252"/>
      <c r="L25" s="252"/>
      <c r="M25" s="252"/>
      <c r="N25" s="252"/>
    </row>
    <row r="26" spans="1:14">
      <c r="A26" s="251"/>
      <c r="B26" s="252"/>
      <c r="C26" s="252"/>
      <c r="D26" s="252"/>
      <c r="E26" s="252"/>
      <c r="F26" s="252"/>
      <c r="G26" s="252"/>
      <c r="H26" s="252"/>
      <c r="I26" s="252"/>
      <c r="J26" s="252"/>
      <c r="K26" s="252"/>
      <c r="L26" s="252"/>
      <c r="M26" s="252"/>
      <c r="N26" s="252"/>
    </row>
    <row r="27" spans="1:14">
      <c r="A27" s="251"/>
      <c r="B27" s="252"/>
      <c r="C27" s="252"/>
      <c r="D27" s="252"/>
      <c r="E27" s="252"/>
      <c r="F27" s="252"/>
      <c r="G27" s="252"/>
      <c r="H27" s="252"/>
      <c r="I27" s="252"/>
      <c r="J27" s="252"/>
      <c r="K27" s="252"/>
      <c r="L27" s="252"/>
      <c r="M27" s="252"/>
      <c r="N27" s="252"/>
    </row>
    <row r="28" spans="1:14">
      <c r="A28" s="251"/>
      <c r="B28" s="252"/>
      <c r="C28" s="252"/>
      <c r="D28" s="252"/>
      <c r="E28" s="252"/>
      <c r="F28" s="252"/>
      <c r="G28" s="252"/>
      <c r="H28" s="252"/>
      <c r="I28" s="252"/>
      <c r="J28" s="252"/>
      <c r="K28" s="252"/>
      <c r="L28" s="252"/>
      <c r="M28" s="252"/>
      <c r="N28" s="252"/>
    </row>
    <row r="29" spans="1:14">
      <c r="A29" s="251"/>
      <c r="B29" s="252"/>
      <c r="C29" s="252"/>
      <c r="D29" s="252"/>
      <c r="E29" s="252"/>
      <c r="F29" s="252"/>
      <c r="G29" s="252"/>
      <c r="H29" s="252"/>
      <c r="I29" s="252"/>
      <c r="J29" s="252"/>
      <c r="K29" s="252"/>
      <c r="L29" s="252"/>
      <c r="M29" s="252"/>
      <c r="N29" s="252"/>
    </row>
    <row r="30" spans="1:14" ht="14.6" thickBot="1">
      <c r="A30" s="253"/>
      <c r="B30" s="254"/>
      <c r="C30" s="254"/>
      <c r="D30" s="254"/>
      <c r="E30" s="254"/>
      <c r="F30" s="254"/>
      <c r="G30" s="254"/>
      <c r="H30" s="254"/>
      <c r="I30" s="254"/>
      <c r="J30" s="254"/>
      <c r="K30" s="254"/>
      <c r="L30" s="254"/>
      <c r="M30" s="254"/>
      <c r="N30" s="254"/>
    </row>
    <row r="31" spans="1:14" ht="14.6" thickBot="1">
      <c r="A31" s="247" t="s">
        <v>94</v>
      </c>
      <c r="B31" s="248" t="s">
        <v>94</v>
      </c>
      <c r="C31" s="248" t="s">
        <v>94</v>
      </c>
      <c r="D31" s="248"/>
      <c r="E31" s="248"/>
      <c r="F31" s="248"/>
      <c r="G31" s="248"/>
      <c r="H31" s="248" t="s">
        <v>94</v>
      </c>
      <c r="I31" s="248"/>
      <c r="J31" s="248"/>
      <c r="K31" s="248"/>
      <c r="L31" s="248"/>
      <c r="M31" s="248" t="s">
        <v>94</v>
      </c>
      <c r="N31" s="248" t="s">
        <v>94</v>
      </c>
    </row>
    <row r="34" spans="1:4">
      <c r="A34" s="236" t="s">
        <v>111</v>
      </c>
    </row>
    <row r="35" spans="1:4">
      <c r="A35" s="236" t="s">
        <v>113</v>
      </c>
    </row>
    <row r="36" spans="1:4">
      <c r="A36" s="86" t="s">
        <v>250</v>
      </c>
      <c r="C36" s="86" t="s">
        <v>114</v>
      </c>
    </row>
    <row r="37" spans="1:4">
      <c r="A37" s="236" t="s">
        <v>112</v>
      </c>
      <c r="C37" s="86"/>
    </row>
    <row r="38" spans="1:4">
      <c r="A38" s="86" t="s">
        <v>250</v>
      </c>
      <c r="C38" s="86" t="s">
        <v>114</v>
      </c>
      <c r="D38" s="86"/>
    </row>
  </sheetData>
  <mergeCells count="10">
    <mergeCell ref="B13:C14"/>
    <mergeCell ref="D13:E14"/>
    <mergeCell ref="F13:L13"/>
    <mergeCell ref="M13:M15"/>
    <mergeCell ref="N13:N15"/>
    <mergeCell ref="F14:G14"/>
    <mergeCell ref="H14:H15"/>
    <mergeCell ref="I14:I15"/>
    <mergeCell ref="J14:J15"/>
    <mergeCell ref="K14:L1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96D93-7E85-4997-BD82-828C22C6636C}">
  <sheetPr>
    <tabColor rgb="FFFFFF00"/>
  </sheetPr>
  <dimension ref="A1:N37"/>
  <sheetViews>
    <sheetView topLeftCell="A6" workbookViewId="0">
      <selection activeCell="A6" sqref="A6"/>
    </sheetView>
  </sheetViews>
  <sheetFormatPr defaultRowHeight="14.15"/>
  <cols>
    <col min="1" max="1" width="5.28515625" customWidth="1"/>
    <col min="2" max="2" width="38.42578125" customWidth="1"/>
    <col min="3" max="3" width="22.5703125" customWidth="1"/>
    <col min="4" max="4" width="11.85546875" customWidth="1"/>
    <col min="5" max="5" width="12.85546875" customWidth="1"/>
    <col min="6" max="6" width="12" customWidth="1"/>
    <col min="7" max="7" width="13.28515625" customWidth="1"/>
    <col min="8" max="8" width="28.42578125" customWidth="1"/>
    <col min="10" max="10" width="11.140625" customWidth="1"/>
    <col min="12" max="12" width="12.5703125" customWidth="1"/>
  </cols>
  <sheetData>
    <row r="1" spans="1:14">
      <c r="A1" s="87"/>
      <c r="B1" s="87"/>
      <c r="C1" s="87"/>
      <c r="D1" s="87"/>
      <c r="E1" s="87"/>
      <c r="F1" s="87"/>
      <c r="G1" s="87"/>
      <c r="H1" s="87"/>
    </row>
    <row r="2" spans="1:14" ht="15.45">
      <c r="A2" s="94" t="s">
        <v>118</v>
      </c>
      <c r="B2" s="95"/>
      <c r="C2" s="25"/>
      <c r="D2" s="27"/>
      <c r="E2" s="25"/>
      <c r="F2" s="25"/>
      <c r="G2" s="25"/>
      <c r="H2" s="25"/>
      <c r="I2" s="28"/>
      <c r="J2" s="28"/>
      <c r="K2" s="28"/>
      <c r="L2" s="88" t="s">
        <v>115</v>
      </c>
      <c r="M2" s="89"/>
      <c r="N2" s="89"/>
    </row>
    <row r="3" spans="1:14" ht="15.45">
      <c r="A3" s="94" t="s">
        <v>120</v>
      </c>
      <c r="B3" s="95"/>
      <c r="C3" s="25"/>
      <c r="D3" s="25"/>
      <c r="E3" s="25"/>
      <c r="F3" s="25"/>
      <c r="G3" s="25"/>
      <c r="H3" s="25"/>
      <c r="I3" s="28"/>
      <c r="J3" s="28"/>
      <c r="K3" s="28"/>
      <c r="L3" s="88" t="s">
        <v>116</v>
      </c>
      <c r="M3" s="89"/>
      <c r="N3" s="88"/>
    </row>
    <row r="4" spans="1:14" ht="15.45">
      <c r="A4" s="94" t="s">
        <v>122</v>
      </c>
      <c r="B4" s="95"/>
      <c r="C4" s="25"/>
      <c r="D4" s="25"/>
      <c r="E4" s="25"/>
      <c r="F4" s="25"/>
      <c r="G4" s="25"/>
      <c r="H4" s="25"/>
      <c r="I4" s="25"/>
      <c r="J4" s="25"/>
      <c r="K4" s="28"/>
      <c r="L4" s="88" t="s">
        <v>117</v>
      </c>
      <c r="M4" s="89"/>
      <c r="N4" s="89"/>
    </row>
    <row r="5" spans="1:14" ht="15">
      <c r="A5" s="94"/>
      <c r="B5" s="94"/>
      <c r="C5" s="25"/>
      <c r="D5" s="25"/>
      <c r="E5" s="25"/>
      <c r="F5" s="25"/>
      <c r="G5" s="25"/>
      <c r="H5" s="25"/>
      <c r="I5" s="24"/>
      <c r="J5" s="25"/>
      <c r="K5" s="25"/>
      <c r="L5" s="26"/>
      <c r="M5" s="26"/>
      <c r="N5" s="26"/>
    </row>
    <row r="6" spans="1:14" ht="15">
      <c r="A6" s="94" t="s">
        <v>71</v>
      </c>
      <c r="B6" s="95"/>
      <c r="C6" s="25"/>
      <c r="D6" s="25"/>
      <c r="E6" s="25"/>
      <c r="F6" s="25"/>
      <c r="G6" s="25"/>
      <c r="H6" s="25"/>
      <c r="I6" s="25"/>
      <c r="J6" s="25"/>
      <c r="K6" s="25"/>
      <c r="L6" s="26"/>
      <c r="M6" s="26"/>
      <c r="N6" s="26"/>
    </row>
    <row r="7" spans="1:14">
      <c r="A7" s="94" t="s">
        <v>72</v>
      </c>
      <c r="B7" s="95"/>
      <c r="C7" s="25"/>
      <c r="D7" s="25"/>
      <c r="E7" s="27"/>
      <c r="F7" s="25"/>
      <c r="G7" s="25"/>
      <c r="H7" s="25"/>
      <c r="I7" s="24"/>
      <c r="J7" s="25"/>
      <c r="K7" s="25"/>
      <c r="L7" s="25"/>
      <c r="M7" s="25"/>
      <c r="N7" s="25"/>
    </row>
    <row r="8" spans="1:14">
      <c r="A8" s="94" t="s">
        <v>123</v>
      </c>
      <c r="B8" s="9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  <row r="9" spans="1:14">
      <c r="A9" s="94" t="s">
        <v>124</v>
      </c>
      <c r="B9" s="9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4">
      <c r="A10" s="94" t="s">
        <v>73</v>
      </c>
      <c r="B10" s="10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</row>
    <row r="11" spans="1:14" ht="14.6" thickBot="1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</row>
    <row r="12" spans="1:14" ht="14.6" thickBot="1">
      <c r="A12" s="29" t="s">
        <v>74</v>
      </c>
      <c r="B12" s="280" t="s">
        <v>75</v>
      </c>
      <c r="C12" s="280"/>
      <c r="D12" s="280" t="s">
        <v>76</v>
      </c>
      <c r="E12" s="280"/>
      <c r="F12" s="283" t="s">
        <v>77</v>
      </c>
      <c r="G12" s="283"/>
      <c r="H12" s="283"/>
      <c r="I12" s="283"/>
      <c r="J12" s="283"/>
      <c r="K12" s="283"/>
      <c r="L12" s="283"/>
      <c r="M12" s="280" t="s">
        <v>78</v>
      </c>
      <c r="N12" s="280" t="s">
        <v>13</v>
      </c>
    </row>
    <row r="13" spans="1:14" ht="14.6" thickBot="1">
      <c r="A13" s="30" t="s">
        <v>79</v>
      </c>
      <c r="B13" s="282"/>
      <c r="C13" s="282"/>
      <c r="D13" s="282"/>
      <c r="E13" s="282"/>
      <c r="F13" s="283" t="s">
        <v>80</v>
      </c>
      <c r="G13" s="283"/>
      <c r="H13" s="280" t="s">
        <v>81</v>
      </c>
      <c r="I13" s="280" t="s">
        <v>82</v>
      </c>
      <c r="J13" s="280" t="s">
        <v>83</v>
      </c>
      <c r="K13" s="283" t="s">
        <v>84</v>
      </c>
      <c r="L13" s="283"/>
      <c r="M13" s="281"/>
      <c r="N13" s="281"/>
    </row>
    <row r="14" spans="1:14" ht="14.6" thickBot="1">
      <c r="A14" s="32"/>
      <c r="B14" s="31" t="s">
        <v>85</v>
      </c>
      <c r="C14" s="31" t="s">
        <v>86</v>
      </c>
      <c r="D14" s="31" t="s">
        <v>87</v>
      </c>
      <c r="E14" s="31" t="s">
        <v>88</v>
      </c>
      <c r="F14" s="31" t="s">
        <v>87</v>
      </c>
      <c r="G14" s="31" t="s">
        <v>88</v>
      </c>
      <c r="H14" s="282"/>
      <c r="I14" s="282"/>
      <c r="J14" s="282"/>
      <c r="K14" s="31" t="s">
        <v>87</v>
      </c>
      <c r="L14" s="31" t="s">
        <v>88</v>
      </c>
      <c r="M14" s="282"/>
      <c r="N14" s="282"/>
    </row>
    <row r="15" spans="1:14" ht="14.6" thickBot="1">
      <c r="A15" s="33"/>
      <c r="B15" s="33">
        <v>2</v>
      </c>
      <c r="C15" s="33">
        <v>3</v>
      </c>
      <c r="D15" s="33">
        <v>4</v>
      </c>
      <c r="E15" s="33">
        <v>5</v>
      </c>
      <c r="F15" s="33">
        <v>6</v>
      </c>
      <c r="G15" s="33">
        <v>7</v>
      </c>
      <c r="H15" s="33">
        <v>8</v>
      </c>
      <c r="I15" s="33">
        <v>9</v>
      </c>
      <c r="J15" s="33">
        <v>10</v>
      </c>
      <c r="K15" s="33">
        <v>11</v>
      </c>
      <c r="L15" s="33">
        <v>12</v>
      </c>
      <c r="M15" s="33">
        <v>13</v>
      </c>
      <c r="N15" s="33">
        <v>14</v>
      </c>
    </row>
    <row r="16" spans="1:14">
      <c r="A16" s="34"/>
      <c r="B16" s="35" t="s">
        <v>89</v>
      </c>
      <c r="C16" s="36"/>
      <c r="D16" s="37"/>
      <c r="E16" s="38"/>
      <c r="F16" s="39"/>
      <c r="G16" s="39"/>
      <c r="H16" s="39"/>
      <c r="I16" s="39"/>
      <c r="J16" s="39"/>
      <c r="K16" s="39"/>
      <c r="L16" s="39"/>
      <c r="M16" s="39"/>
      <c r="N16" s="39"/>
    </row>
    <row r="17" spans="1:14">
      <c r="A17" s="40">
        <v>1</v>
      </c>
      <c r="B17" s="41" t="s">
        <v>90</v>
      </c>
      <c r="C17" s="42"/>
      <c r="D17" s="43"/>
      <c r="E17" s="44"/>
      <c r="F17" s="45"/>
      <c r="G17" s="45"/>
      <c r="H17" s="46" t="s">
        <v>91</v>
      </c>
      <c r="I17" s="45"/>
      <c r="J17" s="45"/>
      <c r="K17" s="45"/>
      <c r="L17" s="45"/>
      <c r="M17" s="45"/>
      <c r="N17" s="45"/>
    </row>
    <row r="18" spans="1:14">
      <c r="A18" s="46"/>
      <c r="B18" s="47"/>
      <c r="C18" s="47" t="s">
        <v>92</v>
      </c>
      <c r="D18" s="48"/>
      <c r="E18" s="48">
        <v>8336.1</v>
      </c>
      <c r="F18" s="45"/>
      <c r="G18" s="48">
        <v>8336.1</v>
      </c>
      <c r="H18" s="49" t="s">
        <v>93</v>
      </c>
      <c r="I18" s="48">
        <v>0</v>
      </c>
      <c r="J18" s="48">
        <v>0</v>
      </c>
      <c r="K18" s="48"/>
      <c r="L18" s="48">
        <f>SUM(G18+I18-J18)</f>
        <v>8336.1</v>
      </c>
      <c r="M18" s="45"/>
      <c r="N18" s="45"/>
    </row>
    <row r="19" spans="1:14">
      <c r="A19" s="50" t="s">
        <v>94</v>
      </c>
      <c r="B19" s="51" t="s">
        <v>95</v>
      </c>
      <c r="C19" s="52" t="s">
        <v>94</v>
      </c>
      <c r="D19" s="53">
        <f>SUM(D18:D18)</f>
        <v>0</v>
      </c>
      <c r="E19" s="53">
        <f>SUM(E18:E18)</f>
        <v>8336.1</v>
      </c>
      <c r="F19" s="54" t="s">
        <v>94</v>
      </c>
      <c r="G19" s="53">
        <f>SUM(G18:G18)</f>
        <v>8336.1</v>
      </c>
      <c r="H19" s="54" t="s">
        <v>94</v>
      </c>
      <c r="I19" s="53">
        <f>SUM(I18:I18)</f>
        <v>0</v>
      </c>
      <c r="J19" s="53">
        <f>SUM(J18:J18)</f>
        <v>0</v>
      </c>
      <c r="K19" s="54" t="s">
        <v>94</v>
      </c>
      <c r="L19" s="55">
        <f>SUM(L18:L18)</f>
        <v>8336.1</v>
      </c>
      <c r="M19" s="54" t="s">
        <v>94</v>
      </c>
      <c r="N19" s="54" t="s">
        <v>94</v>
      </c>
    </row>
    <row r="20" spans="1:14">
      <c r="A20" s="56"/>
      <c r="B20" s="35" t="s">
        <v>96</v>
      </c>
      <c r="C20" s="57"/>
      <c r="D20" s="43"/>
      <c r="E20" s="43"/>
      <c r="F20" s="45"/>
      <c r="G20" s="45"/>
      <c r="H20" s="45"/>
      <c r="I20" s="58"/>
      <c r="J20" s="45"/>
      <c r="K20" s="45"/>
      <c r="L20" s="45"/>
      <c r="M20" s="45"/>
      <c r="N20" s="45"/>
    </row>
    <row r="21" spans="1:14">
      <c r="A21" s="56"/>
      <c r="B21" s="41" t="s">
        <v>97</v>
      </c>
      <c r="C21" s="59"/>
      <c r="D21" s="60"/>
      <c r="E21" s="28"/>
      <c r="F21" s="45"/>
      <c r="G21" s="60"/>
      <c r="H21" s="49"/>
      <c r="I21" s="60"/>
      <c r="J21" s="60"/>
      <c r="K21" s="45"/>
      <c r="L21" s="48"/>
      <c r="M21" s="45"/>
      <c r="N21" s="45"/>
    </row>
    <row r="22" spans="1:14">
      <c r="A22" s="56"/>
      <c r="B22" s="61"/>
      <c r="C22" s="59" t="s">
        <v>98</v>
      </c>
      <c r="D22" s="60"/>
      <c r="E22" s="28"/>
      <c r="F22" s="45"/>
      <c r="G22" s="60">
        <v>27464.58</v>
      </c>
      <c r="H22" s="49" t="s">
        <v>99</v>
      </c>
      <c r="I22" s="60"/>
      <c r="J22" s="60">
        <v>18834.060000000001</v>
      </c>
      <c r="K22" s="45"/>
      <c r="L22" s="48">
        <f>SUM(G22-J22)</f>
        <v>8630.52</v>
      </c>
      <c r="M22" s="45"/>
      <c r="N22" s="45"/>
    </row>
    <row r="23" spans="1:14">
      <c r="A23" s="56"/>
      <c r="B23" s="62"/>
      <c r="C23" s="63" t="s">
        <v>100</v>
      </c>
      <c r="D23" s="60"/>
      <c r="E23" s="60">
        <v>8630.52</v>
      </c>
      <c r="F23" s="45"/>
      <c r="G23" s="60"/>
      <c r="H23" s="49"/>
      <c r="I23" s="60"/>
      <c r="J23" s="45"/>
      <c r="K23" s="45"/>
      <c r="L23" s="45"/>
      <c r="M23" s="45"/>
      <c r="N23" s="45"/>
    </row>
    <row r="24" spans="1:14">
      <c r="A24" s="50" t="s">
        <v>94</v>
      </c>
      <c r="B24" s="51" t="s">
        <v>101</v>
      </c>
      <c r="C24" s="52" t="s">
        <v>94</v>
      </c>
      <c r="D24" s="53">
        <f>SUM(D21:D23)</f>
        <v>0</v>
      </c>
      <c r="E24" s="53">
        <f>SUM(E23:E23)</f>
        <v>8630.52</v>
      </c>
      <c r="F24" s="54" t="s">
        <v>94</v>
      </c>
      <c r="G24" s="53">
        <f>SUM(G21:G23)</f>
        <v>27464.58</v>
      </c>
      <c r="H24" s="54" t="s">
        <v>94</v>
      </c>
      <c r="I24" s="53">
        <f>SUM(I21:I23)</f>
        <v>0</v>
      </c>
      <c r="J24" s="53">
        <f>SUM(J21:J23)</f>
        <v>18834.060000000001</v>
      </c>
      <c r="K24" s="54" t="s">
        <v>94</v>
      </c>
      <c r="L24" s="53">
        <f>SUM(L21:L23)</f>
        <v>8630.52</v>
      </c>
      <c r="M24" s="54" t="s">
        <v>94</v>
      </c>
      <c r="N24" s="54" t="s">
        <v>94</v>
      </c>
    </row>
    <row r="25" spans="1:14">
      <c r="A25" s="56">
        <v>1</v>
      </c>
      <c r="B25" s="35" t="s">
        <v>102</v>
      </c>
      <c r="C25" s="57"/>
      <c r="D25" s="57"/>
      <c r="E25" s="64"/>
      <c r="F25" s="45"/>
      <c r="G25" s="45"/>
      <c r="H25" s="65"/>
      <c r="I25" s="60"/>
      <c r="J25" s="45"/>
      <c r="K25" s="45"/>
      <c r="L25" s="45"/>
      <c r="M25" s="45"/>
      <c r="N25" s="45"/>
    </row>
    <row r="26" spans="1:14">
      <c r="A26" s="56"/>
      <c r="B26" s="66" t="s">
        <v>103</v>
      </c>
      <c r="C26" s="67" t="s">
        <v>104</v>
      </c>
      <c r="D26" s="48">
        <v>0</v>
      </c>
      <c r="E26" s="46"/>
      <c r="F26" s="60">
        <v>18834.060000000001</v>
      </c>
      <c r="G26" s="60"/>
      <c r="H26" s="49" t="s">
        <v>105</v>
      </c>
      <c r="I26" s="60"/>
      <c r="J26" s="60">
        <v>18834.060000000001</v>
      </c>
      <c r="K26" s="60"/>
      <c r="L26" s="48">
        <f>SUM(F26-J26)</f>
        <v>0</v>
      </c>
      <c r="M26" s="45"/>
      <c r="N26" s="45"/>
    </row>
    <row r="27" spans="1:14">
      <c r="A27" s="56"/>
      <c r="B27" s="68" t="s">
        <v>106</v>
      </c>
      <c r="C27" s="69" t="s">
        <v>107</v>
      </c>
      <c r="D27" s="60"/>
      <c r="E27" s="70">
        <v>786.63</v>
      </c>
      <c r="F27" s="45"/>
      <c r="G27" s="60"/>
      <c r="H27" s="49" t="s">
        <v>108</v>
      </c>
      <c r="I27" s="70">
        <v>786.63</v>
      </c>
      <c r="J27" s="71"/>
      <c r="K27" s="71"/>
      <c r="L27" s="72">
        <f>SUM(I27)</f>
        <v>786.63</v>
      </c>
      <c r="M27" s="71"/>
      <c r="N27" s="71"/>
    </row>
    <row r="28" spans="1:14" ht="14.6" thickBot="1">
      <c r="A28" s="73" t="s">
        <v>94</v>
      </c>
      <c r="B28" s="74" t="s">
        <v>109</v>
      </c>
      <c r="C28" s="75" t="s">
        <v>94</v>
      </c>
      <c r="D28" s="76">
        <f>SUM(D25:D27)</f>
        <v>0</v>
      </c>
      <c r="E28" s="77">
        <f>SUM(E27)</f>
        <v>786.63</v>
      </c>
      <c r="F28" s="76">
        <f>SUM(F25:F27)</f>
        <v>18834.060000000001</v>
      </c>
      <c r="G28" s="76">
        <f>SUM(G26:G27)</f>
        <v>0</v>
      </c>
      <c r="H28" s="78" t="s">
        <v>94</v>
      </c>
      <c r="I28" s="76">
        <f>SUM(I26:I27)</f>
        <v>786.63</v>
      </c>
      <c r="J28" s="76">
        <f>SUM(J26:J27)</f>
        <v>18834.060000000001</v>
      </c>
      <c r="K28" s="76">
        <f>SUM(K26:K27)</f>
        <v>0</v>
      </c>
      <c r="L28" s="76">
        <f>SUM(L26:L27)</f>
        <v>786.63</v>
      </c>
      <c r="M28" s="78" t="s">
        <v>94</v>
      </c>
      <c r="N28" s="78" t="s">
        <v>94</v>
      </c>
    </row>
    <row r="29" spans="1:14" ht="14.6" thickBot="1">
      <c r="A29" s="79" t="s">
        <v>94</v>
      </c>
      <c r="B29" s="80" t="s">
        <v>110</v>
      </c>
      <c r="C29" s="81" t="s">
        <v>94</v>
      </c>
      <c r="D29" s="82">
        <f>SUM(D19,D24,D28)</f>
        <v>0</v>
      </c>
      <c r="E29" s="82">
        <f>SUM(E19,E24,E28)</f>
        <v>17753.250000000004</v>
      </c>
      <c r="F29" s="82">
        <f>SUM(F19,F24,F28)</f>
        <v>18834.060000000001</v>
      </c>
      <c r="G29" s="83">
        <f>SUM(G19,G24)</f>
        <v>35800.68</v>
      </c>
      <c r="H29" s="84" t="s">
        <v>94</v>
      </c>
      <c r="I29" s="82">
        <f>SUM(I19,I24,I28)</f>
        <v>786.63</v>
      </c>
      <c r="J29" s="82">
        <f>SUM(H19,H24,H28)</f>
        <v>0</v>
      </c>
      <c r="K29" s="82">
        <f>SUM(I19,I24,I28)</f>
        <v>786.63</v>
      </c>
      <c r="L29" s="82">
        <f>SUM(L19,L24,L28)</f>
        <v>17753.250000000004</v>
      </c>
      <c r="M29" s="84" t="s">
        <v>94</v>
      </c>
      <c r="N29" s="84" t="s">
        <v>94</v>
      </c>
    </row>
    <row r="30" spans="1:14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</row>
    <row r="31" spans="1:14">
      <c r="A31" s="24" t="s">
        <v>111</v>
      </c>
      <c r="B31" s="28"/>
      <c r="C31" s="24" t="s">
        <v>112</v>
      </c>
      <c r="D31" s="28"/>
      <c r="E31" s="25"/>
      <c r="F31" s="25"/>
      <c r="G31" s="25"/>
      <c r="H31" s="25"/>
      <c r="I31" s="25"/>
      <c r="J31" s="25"/>
      <c r="K31" s="25"/>
      <c r="L31" s="25"/>
      <c r="M31" s="25"/>
      <c r="N31" s="25"/>
    </row>
    <row r="32" spans="1:14">
      <c r="A32" s="24" t="s">
        <v>113</v>
      </c>
      <c r="B32" s="28"/>
      <c r="C32" s="28"/>
      <c r="D32" s="28"/>
      <c r="E32" s="25"/>
      <c r="F32" s="25"/>
      <c r="G32" s="25"/>
      <c r="H32" s="25"/>
      <c r="I32" s="25"/>
      <c r="J32" s="25"/>
      <c r="K32" s="25"/>
      <c r="L32" s="25"/>
      <c r="M32" s="25"/>
      <c r="N32" s="25"/>
    </row>
    <row r="33" spans="1:14">
      <c r="H33" s="25"/>
      <c r="I33" s="25"/>
      <c r="J33" s="25"/>
      <c r="K33" s="25"/>
      <c r="L33" s="25"/>
      <c r="M33" s="25"/>
      <c r="N33" s="25"/>
    </row>
    <row r="34" spans="1:14" ht="15">
      <c r="A34" s="25"/>
      <c r="B34" s="28"/>
      <c r="C34" s="25" t="s">
        <v>114</v>
      </c>
      <c r="D34" s="28"/>
      <c r="E34" s="25"/>
      <c r="F34" s="25"/>
      <c r="G34" s="25"/>
      <c r="H34" s="26"/>
      <c r="I34" s="85"/>
      <c r="J34" s="26"/>
      <c r="K34" s="26"/>
      <c r="L34" s="26"/>
      <c r="M34" s="26"/>
      <c r="N34" s="26"/>
    </row>
    <row r="35" spans="1:14" ht="15">
      <c r="A35" s="24"/>
      <c r="B35" s="28"/>
      <c r="C35" s="25"/>
      <c r="D35" s="28"/>
      <c r="E35" s="26"/>
      <c r="F35" s="26"/>
      <c r="G35" s="26"/>
      <c r="H35" s="28"/>
      <c r="I35" s="28"/>
      <c r="J35" s="28"/>
      <c r="K35" s="28"/>
      <c r="L35" s="28"/>
      <c r="M35" s="28"/>
      <c r="N35" s="28"/>
    </row>
    <row r="36" spans="1:14">
      <c r="A36" s="25"/>
      <c r="B36" s="28"/>
      <c r="C36" s="25" t="s">
        <v>114</v>
      </c>
      <c r="D36" s="25"/>
      <c r="E36" s="25"/>
      <c r="F36" s="25" t="s">
        <v>114</v>
      </c>
      <c r="G36" s="28"/>
      <c r="H36" s="28"/>
      <c r="I36" s="28"/>
      <c r="J36" s="28"/>
      <c r="K36" s="28"/>
      <c r="L36" s="28"/>
      <c r="M36" s="28"/>
      <c r="N36" s="28"/>
    </row>
    <row r="37" spans="1:14">
      <c r="A37" s="28"/>
      <c r="B37" s="28"/>
      <c r="C37" s="28"/>
      <c r="D37" s="28"/>
      <c r="E37" s="28"/>
      <c r="F37" s="28"/>
      <c r="G37" s="28"/>
    </row>
  </sheetData>
  <mergeCells count="10">
    <mergeCell ref="B12:C13"/>
    <mergeCell ref="D12:E13"/>
    <mergeCell ref="F12:L12"/>
    <mergeCell ref="M12:M14"/>
    <mergeCell ref="N12:N14"/>
    <mergeCell ref="F13:G13"/>
    <mergeCell ref="H13:H14"/>
    <mergeCell ref="I13:I14"/>
    <mergeCell ref="J13:J14"/>
    <mergeCell ref="K13:L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11</vt:i4>
      </vt:variant>
    </vt:vector>
  </HeadingPairs>
  <TitlesOfParts>
    <vt:vector size="11" baseType="lpstr">
      <vt:lpstr>DHM</vt:lpstr>
      <vt:lpstr>Zásoby</vt:lpstr>
      <vt:lpstr>Pohľadávky</vt:lpstr>
      <vt:lpstr>Ceniny</vt:lpstr>
      <vt:lpstr>Hotovosť</vt:lpstr>
      <vt:lpstr>Záväzky</vt:lpstr>
      <vt:lpstr>Ine záväzky</vt:lpstr>
      <vt:lpstr>Vl_VBO_NBO_OP</vt:lpstr>
      <vt:lpstr>Príklad_Vlastné imanie</vt:lpstr>
      <vt:lpstr>Príklad_VBO 384</vt:lpstr>
      <vt:lpstr>Príklad_NBO 381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Dobešová Marcela</dc:creator>
  <cp:lastModifiedBy>Dušan Fabian</cp:lastModifiedBy>
  <cp:lastPrinted>2025-09-29T07:05:02Z</cp:lastPrinted>
  <dcterms:created xsi:type="dcterms:W3CDTF">2025-09-29T06:55:24Z</dcterms:created>
  <dcterms:modified xsi:type="dcterms:W3CDTF">2026-04-24T12:38:51Z</dcterms:modified>
</cp:coreProperties>
</file>